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nad.kocan\Documents\TENDERI 2024\2024IND-001 MTKC aneks adaptacija\"/>
    </mc:Choice>
  </mc:AlternateContent>
  <bookViews>
    <workbookView xWindow="-105" yWindow="-105" windowWidth="19425" windowHeight="10425" firstSheet="12" activeTab="12"/>
  </bookViews>
  <sheets>
    <sheet name="1" sheetId="1" r:id="rId1"/>
    <sheet name="PRIPREMNI I DEMONTAŽNI" sheetId="2" r:id="rId2"/>
    <sheet name="VIK" sheetId="3" r:id="rId3"/>
    <sheet name="KONSTRUKCIJA" sheetId="15" r:id="rId4"/>
    <sheet name="HIDROIZOLATERSKI" sheetId="16" r:id="rId5"/>
    <sheet name="PODOPOLAGAČKI i KERAMIČARSKI" sheetId="4" r:id="rId6"/>
    <sheet name="SUVOMONTAŽNI" sheetId="6" r:id="rId7"/>
    <sheet name="MOLERSKI" sheetId="7" r:id="rId8"/>
    <sheet name="STOLARSKI" sheetId="8" r:id="rId9"/>
    <sheet name="BRAVARSKI" sheetId="9" r:id="rId10"/>
    <sheet name="KATALOŠKI NAMJEŠTAJ" sheetId="18" r:id="rId11"/>
    <sheet name="NAMJEŠTAJ PO MJERI" sheetId="19" r:id="rId12"/>
    <sheet name="OSTALO" sheetId="11" r:id="rId13"/>
    <sheet name="SLABA STRUJA" sheetId="13" r:id="rId14"/>
    <sheet name="JAKA STRUJA PODRUM" sheetId="21" r:id="rId15"/>
    <sheet name="JAKA STRUJA PRIZEMLJE" sheetId="22" r:id="rId16"/>
    <sheet name="TERMOTEHNIKA" sheetId="17" r:id="rId17"/>
    <sheet name="REKAPITULACIJA" sheetId="12" r:id="rId18"/>
  </sheets>
  <definedNames>
    <definedName name="_xlnm.Print_Area" localSheetId="0">'1'!$A$1:$J$42</definedName>
    <definedName name="_xlnm.Print_Area" localSheetId="11">'NAMJEŠTAJ PO MJERI'!$A$1:$F$117</definedName>
    <definedName name="_xlnm.Print_Area" localSheetId="12">OSTALO!$A$1:$F$77</definedName>
    <definedName name="_xlnm.Print_Area" localSheetId="13">'SLABA STRUJA'!#REF!</definedName>
    <definedName name="_xlnm.Print_Area" localSheetId="6">SUVOMONTAŽNI!#REF!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2" l="1"/>
  <c r="F196" i="13" l="1"/>
  <c r="F194" i="13"/>
  <c r="F192" i="13"/>
  <c r="F190" i="13"/>
  <c r="F188" i="13"/>
  <c r="F199" i="13" s="1"/>
  <c r="F201" i="13" s="1"/>
  <c r="F184" i="13"/>
  <c r="F200" i="13" s="1"/>
  <c r="F202" i="13" s="1"/>
  <c r="F178" i="13"/>
  <c r="F176" i="13"/>
  <c r="F169" i="13"/>
  <c r="F158" i="13"/>
  <c r="F160" i="13" s="1"/>
  <c r="F163" i="13" s="1"/>
  <c r="F156" i="13"/>
  <c r="F148" i="13"/>
  <c r="F134" i="13"/>
  <c r="F132" i="13"/>
  <c r="F130" i="13"/>
  <c r="F126" i="13"/>
  <c r="F124" i="13"/>
  <c r="F144" i="13" s="1"/>
  <c r="F162" i="13" s="1"/>
  <c r="F164" i="13" s="1"/>
  <c r="F118" i="13"/>
  <c r="F108" i="13"/>
  <c r="F112" i="13" s="1"/>
  <c r="F107" i="13"/>
  <c r="F105" i="13"/>
  <c r="F103" i="13"/>
  <c r="F101" i="13"/>
  <c r="F99" i="13"/>
  <c r="F93" i="13"/>
  <c r="F91" i="13"/>
  <c r="F89" i="13"/>
  <c r="F87" i="13"/>
  <c r="F85" i="13"/>
  <c r="F83" i="13"/>
  <c r="F81" i="13"/>
  <c r="F79" i="13"/>
  <c r="F77" i="13"/>
  <c r="F75" i="13"/>
  <c r="F73" i="13"/>
  <c r="F71" i="13"/>
  <c r="F95" i="13" s="1"/>
  <c r="F111" i="13" s="1"/>
  <c r="F113" i="13" s="1"/>
  <c r="B60" i="13"/>
  <c r="F59" i="13"/>
  <c r="F57" i="13"/>
  <c r="F55" i="13"/>
  <c r="F53" i="13"/>
  <c r="F51" i="13"/>
  <c r="F49" i="13"/>
  <c r="F47" i="13"/>
  <c r="F45" i="13"/>
  <c r="F43" i="13"/>
  <c r="F60" i="13" s="1"/>
  <c r="F65" i="13" s="1"/>
  <c r="F38" i="13"/>
  <c r="F39" i="13" s="1"/>
  <c r="F64" i="13" s="1"/>
  <c r="F36" i="13"/>
  <c r="F31" i="13"/>
  <c r="F30" i="13"/>
  <c r="F29" i="13"/>
  <c r="F28" i="13"/>
  <c r="F27" i="13"/>
  <c r="F26" i="13"/>
  <c r="F25" i="13"/>
  <c r="F20" i="13"/>
  <c r="F19" i="13"/>
  <c r="F18" i="13"/>
  <c r="F17" i="13"/>
  <c r="F15" i="13"/>
  <c r="F32" i="13" s="1"/>
  <c r="F63" i="13" s="1"/>
  <c r="F66" i="13" l="1"/>
  <c r="F205" i="13" s="1"/>
  <c r="F43" i="21" l="1"/>
  <c r="F48" i="21" s="1"/>
  <c r="F41" i="21"/>
  <c r="F40" i="21"/>
  <c r="F39" i="21"/>
  <c r="F38" i="21"/>
  <c r="F36" i="21"/>
  <c r="F47" i="21" s="1"/>
  <c r="F34" i="21"/>
  <c r="F33" i="21"/>
  <c r="F32" i="21"/>
  <c r="F28" i="21"/>
  <c r="F24" i="21"/>
  <c r="F20" i="21"/>
  <c r="F13" i="21"/>
  <c r="F12" i="21"/>
  <c r="F46" i="21" s="1"/>
  <c r="F11" i="21"/>
  <c r="F10" i="21"/>
  <c r="F45" i="21" s="1"/>
  <c r="F8" i="21"/>
  <c r="F7" i="21"/>
  <c r="F6" i="21"/>
  <c r="F44" i="21" s="1"/>
  <c r="F159" i="22"/>
  <c r="F158" i="22"/>
  <c r="F157" i="22"/>
  <c r="F164" i="22" s="1"/>
  <c r="F155" i="22"/>
  <c r="F154" i="22"/>
  <c r="F153" i="22"/>
  <c r="F152" i="22"/>
  <c r="F151" i="22"/>
  <c r="F150" i="22"/>
  <c r="F149" i="22"/>
  <c r="F148" i="22"/>
  <c r="F147" i="22"/>
  <c r="F146" i="22"/>
  <c r="F145" i="22"/>
  <c r="F144" i="22"/>
  <c r="F143" i="22"/>
  <c r="F142" i="22"/>
  <c r="F141" i="22"/>
  <c r="F140" i="22"/>
  <c r="F139" i="22"/>
  <c r="F138" i="22"/>
  <c r="F137" i="22"/>
  <c r="F136" i="22"/>
  <c r="F135" i="22"/>
  <c r="F134" i="22"/>
  <c r="F133" i="22"/>
  <c r="F132" i="22"/>
  <c r="F131" i="22"/>
  <c r="F130" i="22"/>
  <c r="F129" i="22"/>
  <c r="F128" i="22"/>
  <c r="F127" i="22"/>
  <c r="F126" i="22"/>
  <c r="F125" i="22"/>
  <c r="F124" i="22"/>
  <c r="F123" i="22"/>
  <c r="F122" i="22"/>
  <c r="F121" i="22"/>
  <c r="F120" i="22"/>
  <c r="F119" i="22"/>
  <c r="F118" i="22"/>
  <c r="F117" i="22"/>
  <c r="F116" i="22"/>
  <c r="F115" i="22"/>
  <c r="F114" i="22"/>
  <c r="F113" i="22"/>
  <c r="F112" i="22"/>
  <c r="F111" i="22"/>
  <c r="F110" i="22"/>
  <c r="F109" i="22"/>
  <c r="F108" i="22"/>
  <c r="F107" i="22"/>
  <c r="F106" i="22"/>
  <c r="F105" i="22"/>
  <c r="F104" i="22"/>
  <c r="F103" i="22"/>
  <c r="F102" i="22"/>
  <c r="F101" i="22"/>
  <c r="F100" i="22"/>
  <c r="F99" i="22"/>
  <c r="F98" i="22"/>
  <c r="F97" i="22"/>
  <c r="F96" i="22"/>
  <c r="F95" i="22"/>
  <c r="F93" i="22"/>
  <c r="F92" i="22"/>
  <c r="F163" i="22" s="1"/>
  <c r="F90" i="22"/>
  <c r="F89" i="22"/>
  <c r="F88" i="22"/>
  <c r="F87" i="22"/>
  <c r="F86" i="22"/>
  <c r="F84" i="22"/>
  <c r="F83" i="22"/>
  <c r="F82" i="22"/>
  <c r="F80" i="22"/>
  <c r="F79" i="22"/>
  <c r="F78" i="22"/>
  <c r="F77" i="22"/>
  <c r="F76" i="22"/>
  <c r="F72" i="22"/>
  <c r="F68" i="22"/>
  <c r="F64" i="22"/>
  <c r="F60" i="22"/>
  <c r="F56" i="22"/>
  <c r="F52" i="22"/>
  <c r="F48" i="22"/>
  <c r="F44" i="22"/>
  <c r="F38" i="22"/>
  <c r="F33" i="22"/>
  <c r="F26" i="22"/>
  <c r="F25" i="22"/>
  <c r="F24" i="22"/>
  <c r="F23" i="22"/>
  <c r="F22" i="22"/>
  <c r="F162" i="22" s="1"/>
  <c r="F20" i="22"/>
  <c r="F19" i="22"/>
  <c r="F18" i="22"/>
  <c r="F17" i="22"/>
  <c r="F16" i="22"/>
  <c r="F15" i="22"/>
  <c r="F14" i="22"/>
  <c r="F13" i="22"/>
  <c r="F12" i="22"/>
  <c r="F161" i="22" s="1"/>
  <c r="F9" i="22"/>
  <c r="F8" i="22"/>
  <c r="F7" i="22"/>
  <c r="F6" i="22"/>
  <c r="F160" i="22" s="1"/>
  <c r="F49" i="21" l="1"/>
  <c r="F165" i="22"/>
  <c r="F10" i="19"/>
  <c r="F10" i="9"/>
  <c r="F18" i="9"/>
  <c r="F33" i="4" l="1"/>
  <c r="F55" i="17" l="1"/>
  <c r="F54" i="17"/>
  <c r="F53" i="17"/>
  <c r="F51" i="17"/>
  <c r="F50" i="17"/>
  <c r="F48" i="17"/>
  <c r="F47" i="17"/>
  <c r="F46" i="17"/>
  <c r="F45" i="17"/>
  <c r="F43" i="17"/>
  <c r="F41" i="17"/>
  <c r="F42" i="17" s="1"/>
  <c r="F40" i="17"/>
  <c r="F39" i="17"/>
  <c r="F38" i="17"/>
  <c r="F37" i="17"/>
  <c r="F36" i="17"/>
  <c r="F35" i="17"/>
  <c r="F34" i="17"/>
  <c r="F33" i="17"/>
  <c r="F32" i="17"/>
  <c r="F31" i="17"/>
  <c r="F30" i="17"/>
  <c r="F29" i="17"/>
  <c r="F28" i="17"/>
  <c r="F27" i="17"/>
  <c r="F26" i="17"/>
  <c r="F25" i="17"/>
  <c r="F24" i="17"/>
  <c r="F23" i="17"/>
  <c r="F22" i="17"/>
  <c r="F21" i="17"/>
  <c r="F20" i="17"/>
  <c r="F19" i="17"/>
  <c r="F18" i="17"/>
  <c r="F16" i="17"/>
  <c r="F15" i="17"/>
  <c r="F14" i="17"/>
  <c r="F12" i="17"/>
  <c r="F13" i="17" s="1"/>
  <c r="F11" i="17"/>
  <c r="F10" i="17"/>
  <c r="F9" i="17"/>
  <c r="F8" i="17"/>
  <c r="F7" i="17"/>
  <c r="F6" i="17"/>
  <c r="F5" i="17"/>
  <c r="F57" i="17" l="1"/>
  <c r="F58" i="17"/>
  <c r="F61" i="17" s="1"/>
  <c r="D18" i="12" s="1"/>
  <c r="D17" i="12" l="1"/>
  <c r="D6" i="12" l="1"/>
  <c r="F98" i="6"/>
  <c r="F30" i="18" l="1"/>
  <c r="F29" i="18"/>
  <c r="F24" i="18"/>
  <c r="F23" i="18"/>
  <c r="F18" i="18"/>
  <c r="F17" i="18"/>
  <c r="F12" i="18"/>
  <c r="F11" i="18"/>
  <c r="F6" i="18"/>
  <c r="F5" i="18"/>
  <c r="F114" i="19" l="1"/>
  <c r="F110" i="19"/>
  <c r="F106" i="19"/>
  <c r="F94" i="6"/>
  <c r="F54" i="2"/>
  <c r="F42" i="2"/>
  <c r="F34" i="2"/>
  <c r="F30" i="2"/>
  <c r="F22" i="2"/>
  <c r="F18" i="2"/>
  <c r="F8" i="18" l="1"/>
  <c r="F69" i="15" l="1"/>
  <c r="F74" i="11" l="1"/>
  <c r="F70" i="11"/>
  <c r="F29" i="4"/>
  <c r="F66" i="11"/>
  <c r="F62" i="11"/>
  <c r="F58" i="11"/>
  <c r="F54" i="11"/>
  <c r="F50" i="11"/>
  <c r="F65" i="15"/>
  <c r="F61" i="15"/>
  <c r="F90" i="6" l="1"/>
  <c r="F57" i="15" l="1"/>
  <c r="F44" i="15"/>
  <c r="F45" i="15"/>
  <c r="F46" i="15"/>
  <c r="F47" i="15"/>
  <c r="F48" i="15"/>
  <c r="F49" i="15"/>
  <c r="F50" i="15"/>
  <c r="F51" i="15"/>
  <c r="F52" i="15"/>
  <c r="F43" i="15"/>
  <c r="F37" i="15"/>
  <c r="F35" i="15"/>
  <c r="F34" i="15"/>
  <c r="F31" i="15"/>
  <c r="F30" i="15"/>
  <c r="F29" i="15"/>
  <c r="F27" i="15"/>
  <c r="F25" i="15"/>
  <c r="F24" i="15"/>
  <c r="F23" i="15"/>
  <c r="F21" i="15"/>
  <c r="F40" i="15" s="1"/>
  <c r="F53" i="15" l="1"/>
  <c r="F9" i="15"/>
  <c r="F10" i="15"/>
  <c r="F11" i="15"/>
  <c r="F12" i="15"/>
  <c r="F13" i="15"/>
  <c r="F14" i="15"/>
  <c r="F15" i="15"/>
  <c r="F16" i="15"/>
  <c r="F8" i="15"/>
  <c r="F17" i="15"/>
  <c r="F38" i="9"/>
  <c r="F18" i="15" l="1"/>
  <c r="F102" i="19"/>
  <c r="F98" i="19"/>
  <c r="F94" i="19"/>
  <c r="F90" i="19"/>
  <c r="F86" i="19"/>
  <c r="F82" i="19"/>
  <c r="F78" i="19"/>
  <c r="F74" i="19"/>
  <c r="F70" i="19"/>
  <c r="F66" i="19"/>
  <c r="F62" i="19"/>
  <c r="F58" i="19"/>
  <c r="F54" i="19"/>
  <c r="F50" i="19"/>
  <c r="F46" i="19"/>
  <c r="F42" i="19"/>
  <c r="F38" i="19"/>
  <c r="F34" i="19"/>
  <c r="F30" i="19"/>
  <c r="F26" i="19"/>
  <c r="F22" i="19"/>
  <c r="F18" i="19"/>
  <c r="F14" i="19"/>
  <c r="F6" i="19"/>
  <c r="F86" i="6"/>
  <c r="F82" i="6"/>
  <c r="F78" i="6"/>
  <c r="F74" i="6"/>
  <c r="F70" i="6"/>
  <c r="F66" i="6"/>
  <c r="F117" i="19" l="1"/>
  <c r="D14" i="12" s="1"/>
  <c r="F61" i="6"/>
  <c r="F56" i="6" l="1"/>
  <c r="F55" i="6"/>
  <c r="F51" i="6"/>
  <c r="F46" i="6"/>
  <c r="F41" i="6"/>
  <c r="F36" i="6"/>
  <c r="F31" i="6"/>
  <c r="F26" i="6"/>
  <c r="F21" i="6"/>
  <c r="F16" i="6"/>
  <c r="F11" i="6"/>
  <c r="F6" i="6"/>
  <c r="F101" i="6" l="1"/>
  <c r="D9" i="12" s="1"/>
  <c r="F16" i="4"/>
  <c r="F11" i="4"/>
  <c r="F10" i="8"/>
  <c r="F6" i="8"/>
  <c r="F46" i="11"/>
  <c r="F42" i="11"/>
  <c r="F38" i="11"/>
  <c r="F34" i="11"/>
  <c r="F25" i="7"/>
  <c r="F21" i="7"/>
  <c r="F21" i="4"/>
  <c r="F25" i="4"/>
  <c r="F20" i="4"/>
  <c r="F15" i="4"/>
  <c r="F10" i="4"/>
  <c r="F13" i="8" l="1"/>
  <c r="D11" i="12" s="1"/>
  <c r="F17" i="7"/>
  <c r="F6" i="7"/>
  <c r="F29" i="7"/>
  <c r="F13" i="7"/>
  <c r="F12" i="7"/>
  <c r="F8" i="7"/>
  <c r="F7" i="7"/>
  <c r="F32" i="7" l="1"/>
  <c r="D10" i="12" s="1"/>
  <c r="M32" i="11"/>
  <c r="F30" i="11"/>
  <c r="F26" i="11"/>
  <c r="F22" i="11"/>
  <c r="F18" i="11"/>
  <c r="F14" i="11"/>
  <c r="F10" i="11"/>
  <c r="F6" i="11"/>
  <c r="F60" i="18"/>
  <c r="F56" i="18"/>
  <c r="F52" i="18"/>
  <c r="F48" i="18"/>
  <c r="F44" i="18"/>
  <c r="F40" i="18"/>
  <c r="F36" i="18"/>
  <c r="F32" i="18"/>
  <c r="F26" i="18"/>
  <c r="F20" i="18"/>
  <c r="F14" i="18"/>
  <c r="F63" i="18" s="1"/>
  <c r="D13" i="12" s="1"/>
  <c r="F6" i="4"/>
  <c r="F35" i="4" s="1"/>
  <c r="D8" i="12" s="1"/>
  <c r="F77" i="11" l="1"/>
  <c r="D15" i="12" s="1"/>
  <c r="F14" i="2"/>
  <c r="F10" i="2"/>
  <c r="F6" i="2"/>
  <c r="F6" i="16"/>
  <c r="F50" i="9" l="1"/>
  <c r="F54" i="9"/>
  <c r="F46" i="9"/>
  <c r="F42" i="9"/>
  <c r="F34" i="9"/>
  <c r="F30" i="9"/>
  <c r="F26" i="9"/>
  <c r="F22" i="9"/>
  <c r="F14" i="9"/>
  <c r="F6" i="9"/>
  <c r="F57" i="9" l="1"/>
  <c r="D12" i="12" s="1"/>
  <c r="F14" i="16"/>
  <c r="F18" i="16"/>
  <c r="F22" i="16"/>
  <c r="F26" i="16"/>
  <c r="F30" i="16"/>
  <c r="F10" i="16"/>
  <c r="F33" i="16" l="1"/>
  <c r="D7" i="12" s="1"/>
  <c r="F67" i="3"/>
  <c r="F100" i="3"/>
  <c r="F96" i="3"/>
  <c r="F92" i="3"/>
  <c r="F88" i="3"/>
  <c r="F83" i="3"/>
  <c r="F82" i="3"/>
  <c r="F81" i="3"/>
  <c r="F80" i="3"/>
  <c r="F62" i="3"/>
  <c r="F57" i="3"/>
  <c r="F56" i="3"/>
  <c r="F70" i="3" s="1"/>
  <c r="D44" i="3"/>
  <c r="F44" i="3" s="1"/>
  <c r="D43" i="3"/>
  <c r="F43" i="3" s="1"/>
  <c r="F37" i="3"/>
  <c r="F32" i="3"/>
  <c r="F31" i="3"/>
  <c r="F20" i="3"/>
  <c r="F105" i="3" s="1"/>
  <c r="F47" i="3" l="1"/>
  <c r="F102" i="3"/>
  <c r="F22" i="3"/>
  <c r="F107" i="3"/>
  <c r="F108" i="3"/>
  <c r="F106" i="3"/>
  <c r="F98" i="2"/>
  <c r="F94" i="2"/>
  <c r="F111" i="3" l="1"/>
  <c r="D5" i="12" s="1"/>
  <c r="F90" i="2"/>
  <c r="F86" i="2"/>
  <c r="F82" i="2" l="1"/>
  <c r="F78" i="2"/>
  <c r="F74" i="2"/>
  <c r="F70" i="2"/>
  <c r="F66" i="2"/>
  <c r="F62" i="2"/>
  <c r="F58" i="2"/>
  <c r="F50" i="2"/>
  <c r="F46" i="2"/>
  <c r="F26" i="2"/>
  <c r="F38" i="2"/>
  <c r="F101" i="2" l="1"/>
  <c r="D4" i="12" s="1"/>
  <c r="D19" i="12" s="1"/>
</calcChain>
</file>

<file path=xl/sharedStrings.xml><?xml version="1.0" encoding="utf-8"?>
<sst xmlns="http://schemas.openxmlformats.org/spreadsheetml/2006/main" count="1682" uniqueCount="876">
  <si>
    <t>1 DM=</t>
  </si>
  <si>
    <t>E</t>
  </si>
  <si>
    <t xml:space="preserve"> PREDMJER I PREDRAČUN ZA ADAPTACIJU CRNOGORSKOG TELEKOMA AD</t>
  </si>
  <si>
    <t>ANEX MTKC</t>
  </si>
  <si>
    <t>Investitor: CRNOGORSKI TELEKOM AD</t>
  </si>
  <si>
    <t>avgust 2023.</t>
  </si>
  <si>
    <t>Redni
br.</t>
  </si>
  <si>
    <t>OPIS  POZICIJE</t>
  </si>
  <si>
    <t>Jed. mjere</t>
  </si>
  <si>
    <t>Količina</t>
  </si>
  <si>
    <t xml:space="preserve">Jed.
 cijena                                                                                                      </t>
  </si>
  <si>
    <t>Ukupno                                                                                                        bez PDV-a</t>
  </si>
  <si>
    <t>I</t>
  </si>
  <si>
    <t xml:space="preserve">PRIPREMNI I DEMONTAŽNI RADOVI </t>
  </si>
  <si>
    <t>1.1</t>
  </si>
  <si>
    <t>Iznošenje postojećeg namještaja i zidnih obloga iz prizemlja i suterena annexa, sortiranje i odlaganje na lokaciju prema zahtjevu Investitora.</t>
  </si>
  <si>
    <t>Obračun u paušalnom iznosu.</t>
  </si>
  <si>
    <t>kpl</t>
  </si>
  <si>
    <t>1.2</t>
  </si>
  <si>
    <t>Uklanjanje oštećenih venecijanera  i svih trakastih zavjesa iz prostora prizemlja i suterena annexa koji je obuhvaćen Projektom. Demontirani materijal odnijeti na deponiju ili lokaciju prema zahtjevu Investitora.</t>
  </si>
  <si>
    <t>1.3</t>
  </si>
  <si>
    <t xml:space="preserve">Uklanjanje demontirane opreme i zaostalog otpada iz atrijuma annexa. Demontiranu opremu odnijeti na deponiju ili lokaciju prema zahtjevu Investitora. </t>
  </si>
  <si>
    <t>1.4</t>
  </si>
  <si>
    <t>Demontaža unutrašnjih vrata u prizemlju i suterenu annex-a komplet sa štokom i pragom. Demontirana vrata odnijeti na deponiju ili lokaciju prema zahtjevu Investitora. POS1</t>
  </si>
  <si>
    <t>Obračun po komadu.</t>
  </si>
  <si>
    <t>kom</t>
  </si>
  <si>
    <t>1.5</t>
  </si>
  <si>
    <t>Demontaža vrata i prozora bravarije na prizemlju annexa uključujući i pregradne stijene od bravarije. POS4
*Napomena: Nadsvjetla iznad prozora ka prostoru atrijuma se ne demontiraju.</t>
  </si>
  <si>
    <t>Demontaža ograde stepeništa ka suterenu annexa. Demontiranu ogradu odnijeti na deponiju ili lokaciju prema zahtjevu Investitora. POS5</t>
  </si>
  <si>
    <t>Uklanjanje vinila sa poda zajedno sa drvenom potkonstrukcijom visine 11cm u open space-u prizemlja annexa. Uklonjeni materijal odnijeti na deponiju ili lokaciju prema zahtjevu Investitora. POS7</t>
  </si>
  <si>
    <t>Obračun po m2.</t>
  </si>
  <si>
    <t>m2</t>
  </si>
  <si>
    <t>1.8</t>
  </si>
  <si>
    <t>Uklanjanje vinila i itisona sa AB ploče u prizemlju annexa, uključujući podne lajsne (kamen, itison, drvo). Uklonjeni materijal odnijeti na deponiju ili lokaciju prema zahtjevu Investitora. POS8</t>
  </si>
  <si>
    <t>Uklanjanje kamenih/keramičkih sokli u prizemlju i suterenu annexa u skladu sa pozicijama iz Projekta. Uklonjeni materijal odnijeti na deponiju ili lokaciju prema zahtjevu Investitora. POS9/POS7</t>
  </si>
  <si>
    <t>Uklanjanje itisona sa poda u suterenu annexa, uključujući podne lajsne. Uklonjeni materijal odnijeti na deponiju ili lokaciju prema zahtjevu Investitora. POS6</t>
  </si>
  <si>
    <t>Uklanjanje drvenih sokli u suterenu annexa u skladu sa pozicijama iz Projekta. Uklonjeni materijal odnijeti na deponiju ili lokaciju prema zahtjevu Investitora. POS7a</t>
  </si>
  <si>
    <t>Uklanjanje podne keramike, košuljice i svih slojeva do AB ploče u budućim toaletima na prizemlju i suterenu annexa u skladu sa pozicijama iz Projekta. Uklonjeni materijal odnijeti na deponiju ili lokaciju prema zahtjevu Investitora. POS10/POS8</t>
  </si>
  <si>
    <t>Uklanjanje postojećeg spuštenog plafona od gips kartonskih ploča u prizemlju i suterenu, u skladu sa pozicijama iz Projekta. Uklonjeni materijal odnijeti na deponiju ili lokaciju prema zahtjevu Investitora. POS11/POS9</t>
  </si>
  <si>
    <t>Uklanjanje postojećeg armstrong spuštenog plafona od gips kartonskih ploča 60x60 na potkonstrukciji u skladu sa pozicijama iz Projekta. Uklonjeni materijal odnijeti na deponiju ili lokaciju prema zahtjevu Investitora. POS12</t>
  </si>
  <si>
    <t>Uklanjanje zidne keramike u toaletima na prizemlju i suterenu annex-a u skladu sa pozicijama iz Projekta. Uklonjeni materijal odnijeti na deponiju ili lokaciju prema zahtjevu Investitora. POS13/POS10</t>
  </si>
  <si>
    <t>Uklanjanje pregradnih zidova od opeke u skladu sa pozicijama iz Projekta. Uklonjeni materijal odnijeti na deponiju ili lokaciju prema zahtjevu Investitora. POS14</t>
  </si>
  <si>
    <t>Formiranje otvora za vrata 90/210cm u zidu od opeke u skladu sa pozicijama iz Projekta. Uklonjeni materijal odnijeti na deponiju ili lokaciju prema zahtjevu Investitora. POS15</t>
  </si>
  <si>
    <t>Rušenje fasadnog zida debljine 33cm u skladu sa pozicijama iz Projekta. Uklonjeni materijal odnijeti na deponiju ili lokaciju prema zahtjevu Investitora. POS16</t>
  </si>
  <si>
    <t>Obračun po m2 zida.</t>
  </si>
  <si>
    <t>Uklanjanje pregradnih zidova od gips kartonskih ploča na metalnoj potkonstrukciji. Uklonjeni materijal odnijeti na deponiju ili lokaciju prema zahtjevu Investitora. POS17</t>
  </si>
  <si>
    <t>Uklanjanje profilisanih zidnih lajsni u hodnicima prizemlja i suterena annexa u skladu sa pozicijama iz Projekta. Uklonjeni materijal odnijeti na deponiju ili lokaciju prema zahtjevu Investitora. POS19/POS11</t>
  </si>
  <si>
    <t>Uklanjanje elemenata od gips kartonskih ploča na metalnoj potkonstrukciji u skladu sa pozicijama iz Projekta. Uklonjeni materijal odnijeti na deponiju ili lokaciju prema zahtjevu Investitora. POS18</t>
  </si>
  <si>
    <t>Uklanjanje maske od gips kartonskih ploča u skladu sa pozicijom iz Projekta. Uklonjeni materijal odnijeti na deponiju ili lokaciju prema zahtjevu Investitora. POS18A</t>
  </si>
  <si>
    <t>Uklanjanje AB stepeništa u atrijumu annexa sa podestom i nadstrešnicom od bravarskih profila. Uklonjeni materijal odnijeti na deponiju ili lokaciju prema zahtjevu Investitora. POS20</t>
  </si>
  <si>
    <t>Demontaža unutrašnjeg i spoljnjeg stepeništa od čeličnih profila za pristup krovu. Uklonjeni materijal odnijeti na deponiju ili lokaciju prema zahtjevu Investitora. POS21</t>
  </si>
  <si>
    <r>
      <rPr>
        <b/>
        <i/>
        <sz val="10"/>
        <rFont val="Helvetica World"/>
        <family val="2"/>
      </rPr>
      <t xml:space="preserve">I </t>
    </r>
    <r>
      <rPr>
        <i/>
        <sz val="10"/>
        <rFont val="Helvetica World"/>
        <family val="2"/>
      </rPr>
      <t xml:space="preserve">  DEMONTAŽNI RADOVI:</t>
    </r>
  </si>
  <si>
    <t>EUR:</t>
  </si>
  <si>
    <t>II</t>
  </si>
  <si>
    <t>VODOVOD I KANALIZACIJA</t>
  </si>
  <si>
    <t>OPIS RADOVA</t>
  </si>
  <si>
    <t>Cjelokupna instalaciona mreža kanalizacije i vodovoda mora biti izvedena prema važećim tehničkim propisima, a na osnovu odobrenog Projekta i Ugovora. Ukoliko postoji neka neusaglašenost izvodjač je u obavezi da na vrijeme traži rešenje od nadzornog organa.</t>
  </si>
  <si>
    <t>Prije početka radova izvođač je obavezan da sve projekte pregleda i dostavi eventualna pitanja Projektantu. Prije početka izvođenja radova izvođač mora da izvrši  snimanje i obeležavanje trase i objekta na kome će postaviti mrežu privremenih repera pomoću kojih će u toku gradnje vršiti stalnu kontrolu kota i pravca postavljanja mreže. Materijal za izvođenje ugovorenih radova mora da odgovara važećim standardima gdje se objekat gradi, i drugim važećim propisima za tu vrstu materijala. Uz svaku isporuku materijala (cijevi, sanitarije i sl.) moraju se dostaviti atesti da je isti ispitan i odgovara navedim propisima. Izvođač je odgovoran za sav ugrađen materijal i izvedene radove do konačne predaje objekta odnosno dobijanja upotrebne dozvole i preuzimanje objekta od strane Investitora. Dužnost izvođača je da do konačne predaje obezbijedi  instalacije i objekat od mehaničkog oštećenja, zapušavanja  i bespravnog korišćenja. Izvođač mora da organizuje radove tako da materijal i radovi ne ometaju radove drugih izvođača na gradilištu.</t>
  </si>
  <si>
    <t>Ispitivanje instalacione mreže na vodoodrživost mora se izvesti prema uslovima i propisima od strane organizacije koja održava vodovod i kanalizaciju. Sve troškove ispitivanja snosi Izvođač. Ispitivanje i ispiranje mreŽe  mora se vršiti samo po uputstvu nadzornog organa. Sve troškove za preradu spojeva ili popravke nekvalitetno izvedenih radova snosi Izvođač. Izvodjac je dužan da uradi i sve radove (sa dodavanjem potrebnih materijala) koji nisu obuhvaćeni Projektom, ako su isti neophodni za normalno funkcionisanje instalacija, ili radi usaglašavanja sa važećim propisima.</t>
  </si>
  <si>
    <t>Instalacije vodovoda i kanalizacije, Izvođač mora predati Investitoru potpuno ispravne i sposobne za pravilno funkcionisanje. Na mjestima ukrštanja sa drugim instalacijama mora da izvrši obezbeđenje od slijeganja, ili kasnijih oštećenja u toku eksploatacije.</t>
  </si>
  <si>
    <t>Priključke na postojeće kanale i cjevovode moraju se izvesti kvalitetno i tačno po Projektu i dobijenim uslovima organizacije koja održava gradsku mrežu.</t>
  </si>
  <si>
    <t>Eventualne izmjene u odnosu na Projekat, mogu se vršiti samo po pismenom odobrenju Projektanta i nadzornog organa Naručioca. Investitor zadržava pravo izmjene pojedinih radova kao i pravo povećanja, ili izostavljanja pogođenih pozicija. U slučaju naknadnih radova Izvođač je dužan da prethodno podnese nadzornom organu analizu cijena, pa tek po odobrenoj cijeni da izvrši takve radove, u protivnom nema pravo reklamacije na cijene koje za takve radove odredi komisija za prijem radova.</t>
  </si>
  <si>
    <t>Obračun će se izvršiti prema stvarno izrađenim količinama izmjerenim na licu mjesta bez obzira na količine u Predmjeru. Sve kanalizacione i vodovodne cijevi izmjeriće se po dužnom metru mjereno kroz sredinu cijevi. Svi fazonski djelovi kod kanalizacije (lukovi, račve, reduceri, revizije itd.) ne obračunavaju se, niti se plaćaju posebno, već se mjere i obračunavaju kao prave cijevi. Kod reducir djelova obračunava se veći prečnik.</t>
  </si>
  <si>
    <t>Sva potrebna probijanja zidova i tavanica, kao i udubljenja žljebova za polaganje svih cijevi, kao i sva rabiciranja, zaziđivanja, krpljenja i malterisanja po izvršenom polaganju cijevi ne plaćaju se posebno, već moraju biti obuhvaćena cijenom dužnog metra cijevi.</t>
  </si>
  <si>
    <t>Svaki rad i materijal koji se navodi u pojedinim pozicijama ovog predračuna mora biti obuhvaćen cijenom pozicije, kao i sve ostale dažbine.</t>
  </si>
  <si>
    <t>Ovaj opšti opis obavezan je za svaku poziciju ovog predračuna.</t>
  </si>
  <si>
    <t>PRIPREMNI RADOVI</t>
  </si>
  <si>
    <t xml:space="preserve">Demontaža vodovodnih i kanalizacionih cijevi u toaletima na prizemlju i u suterenu, kao i demontaža sanitarija sa pripadajućom opremom. Pozicija obuhvata demontažu komplet razvoda toaleta annex-a na prizemlju i u suterenu objekta. Demontiranu opremu odnijeti na deponiju ili lokaciju prema zahtjevu Investitora. </t>
  </si>
  <si>
    <t>Obračun paušalno.</t>
  </si>
  <si>
    <t>pauš</t>
  </si>
  <si>
    <t>UKUPNO PRIPREMNI RADOVI:</t>
  </si>
  <si>
    <t>A</t>
  </si>
  <si>
    <t>VODOVOD</t>
  </si>
  <si>
    <t>MONTAŽNI RADOVI</t>
  </si>
  <si>
    <r>
      <t xml:space="preserve">Nabavka, transport i montaža PP-R vodovodnih cijevi sa potrebnim fazonskim komadima (fitinzima) i spojnicama. </t>
    </r>
    <r>
      <rPr>
        <b/>
        <u/>
        <sz val="10"/>
        <rFont val="Helvetica World"/>
        <family val="2"/>
      </rPr>
      <t>Navedeni prečnici su unutrasnji.</t>
    </r>
    <r>
      <rPr>
        <sz val="10"/>
        <rFont val="Helvetica World"/>
        <family val="2"/>
      </rPr>
      <t xml:space="preserve">
Pozicijom obuhvaćen: sav upotrebljeni materijal sa rasturom, pripremno završni radovi, prenos materijala do mjesta montaže, razmjeravanje vodova po planu, sva štemanja i krpljenja, svi prodori kroz konstrukciju i zidove, ugradjivanje zaštitnih cijevi na mjestima
 prodora (zaštitne cijevi veće za 2x2 cm od projektovanih).
Nakon montaže izvršiti ispitivanje mreže na probni pritisak od 12,o bara, sačiniti zapisnik potpisan izmedju Izvodjača radova i Nadzornog organa. Nakon ispitivanja mrežu dezinfekovati rastvorom hlora i isprati je. Uzorke vode uzeti iz mreže i dati ih na hemijsko bakteriološku analizu. U slučaju nezadovoljavajućih rezultata postupak hlorisanja i ispiranja ponoviti.</t>
    </r>
  </si>
  <si>
    <t>Obračun po metru dužnom montirane mreže.</t>
  </si>
  <si>
    <t>cijevi Ø 20   DN25</t>
  </si>
  <si>
    <t>m</t>
  </si>
  <si>
    <t>cijevi Ø 15   DN20</t>
  </si>
  <si>
    <t>Nabavka, transport i montaza mesinganih propusnih ventila sa niklovanom kapom.</t>
  </si>
  <si>
    <t>Ø 20 mm</t>
  </si>
  <si>
    <t>Nabavka, transport i montaža prefabrikovane termoizolacije koja pri gorenju ne oslobađa otrovne gasove, tip kao NH/ARMAFLEX debljine 9mm, dužine 2000 mm, za izolovanje pocinkovanih i PP-R cijevi za razvod hladne i tople vode, koji se vode slobodno u prostoru podruma, spuštenog plafona i kroz gips-karton zidove.</t>
  </si>
  <si>
    <t xml:space="preserve">Jediničnom cijenom pozicije su obuhvaćeni svi prethodni i pripremni radovi, potrebna radna snaga i spojni i vezni materijal. </t>
  </si>
  <si>
    <t>Obračun po m'</t>
  </si>
  <si>
    <t>DN25 mm - izolacija  9x28x2000 mm</t>
  </si>
  <si>
    <t>m'</t>
  </si>
  <si>
    <t>DN20 mm - izolacija  9x22x2000 mm</t>
  </si>
  <si>
    <t>UKUPNO VODOVOD:</t>
  </si>
  <si>
    <t>B</t>
  </si>
  <si>
    <t>KANALIZACIJA ZA OTPADNE VODE</t>
  </si>
  <si>
    <t>MONTAZNI  RADOVI</t>
  </si>
  <si>
    <t xml:space="preserve">Nabavka, transport i raznošenje zdravih kanalizacionih bešumnih cijevi za unutrašnju kanalizaciju. Instalirana sa specijalnim gumenim obujmicama, omogućava smanjenje buke i akustičnih vibracija do nivoa od 12 dB*. Najsavremenija tehnologija ekstruzije troslojnih cevi, materijali modifikovani mineralnim aditivima podigli su sisteme za odvod zaprljanih i otpadnih voda unutar građevinskih konstrukcija na jedan viši nivo. Cijevi su proizvedene od najkvalitetnijeg polipropilena-blok kopolimer (PP-C) ojačanog mineralnim aditivima.Cijevi su predviđene za sav horizontalni i vertikalni razvod unutrašnje mreže kanalizacije, u projektovanom padu. Spajanje cijevi i fazonskih komada izvršiće se natičnim naglavkom i gumenim zaptivnim prstenom (Q prsten). Nakon polaganja cijevi izvršiti test nepropustivosti. </t>
  </si>
  <si>
    <t xml:space="preserve">
</t>
  </si>
  <si>
    <t>Obračun po m' cijevi.</t>
  </si>
  <si>
    <t>PP DN50</t>
  </si>
  <si>
    <t>PP DN110</t>
  </si>
  <si>
    <t>Nabavka,transport i montaža sifoniranih slivnika sa blokadom zadaha i kad je sifon suv, sifonom i niklovanom poklopnom rešetkom sa okvirom dimenzija 15x15 cm. Slivnici od PVC sa vertikalnim odvodom.</t>
  </si>
  <si>
    <t>slivnik  Ø 50 mm</t>
  </si>
  <si>
    <t>Nabavka,transport i montaža HL dozračnika  DN 110 mm.</t>
  </si>
  <si>
    <t>UKUPNO KANALIZACIJA ZA OTPADNE VODE:</t>
  </si>
  <si>
    <t>C</t>
  </si>
  <si>
    <t>SANITARNI OBJEKTI</t>
  </si>
  <si>
    <t>Svi sanitarni objekti su I klase bez oštećenja. U cijenu je uračunata nabavka, transport, raznošenje po objektu do mjesta ugradnje, montaža, priključenje na instalacije vodovoda i kanalizacije, ispitivanje stabilnosti kao i puštanje u rad. Takodje je uračunat sav spojni materijal, armatura po opisu, sanitarna galanterija, razni pripremni i završni radovi. Ukoliko se Investitor odluči za opremu drugih proizvodjača priključke na instalacijama prilagoditi opremi koja se planira ugraditi.</t>
  </si>
  <si>
    <t>Nabavka, transport i ugradnja umivaonika, opremljenog sa poniklovanim sifonom, čepom i rozetnom. Iznad umivaonika ugraditi etažerku I klase,ogledalo, držač sapuna.
Umivaonik i sanitarnu galanteriju po izboru Projektanta.</t>
  </si>
  <si>
    <t>umivaonik 60/50cm, sa sifonom</t>
  </si>
  <si>
    <t>baterija za toplu i hladnu vodu (dva izvoda)</t>
  </si>
  <si>
    <t>etažer sa ogledalom</t>
  </si>
  <si>
    <t>sušač za ruke</t>
  </si>
  <si>
    <t>Nabavka transport i montaža, konzolne WC šolje I klase sa niskomontažnim ugradnim vodokotlicem sa ugaonim ventilom i vezom, kao GEBERIT ili slično.Poklopnu dasku za WC šolju uraditi sa okvirom od visoko kvalitetne plastike.
Pored šolje isporučiti držač za toaletni papir postavljen lijevo ili desno od šolje na visini oko 80cm i četku za wc šolju. Sve u kompletu u skladu sa pozicijama iz Projekta.</t>
  </si>
  <si>
    <t>Obračun po kompletu.</t>
  </si>
  <si>
    <t>WC šolja – konzolna s potkonstrukcijom</t>
  </si>
  <si>
    <t xml:space="preserve">Nabavka, transport i montaža pisoara sa pritisnim ventilom,ugradnim sifonom i potrebnom manžetnom. Dovod vode iza. </t>
  </si>
  <si>
    <t>Obračun po kompletu ugrađenog pisoara.</t>
  </si>
  <si>
    <t xml:space="preserve">Nabavka, transport i montaža bojlera kapaciteta 30 l. Po izboru Investitora.
</t>
  </si>
  <si>
    <t>Nabavka, transport i ugradnja niskomontažnog  bojlera tip GORENJE GT 15LNM ili ekvivalent. Zapremina bojlera 10l.</t>
  </si>
  <si>
    <t>UKUPNO SANITARNI OBJEKTI:</t>
  </si>
  <si>
    <t>PIPREMNI RADOVI</t>
  </si>
  <si>
    <r>
      <rPr>
        <b/>
        <i/>
        <sz val="10"/>
        <rFont val="Helvetica World"/>
        <family val="2"/>
      </rPr>
      <t xml:space="preserve">II       </t>
    </r>
    <r>
      <rPr>
        <i/>
        <sz val="10"/>
        <rFont val="Helvetica World"/>
        <family val="2"/>
      </rPr>
      <t>ViK  RADOVI:</t>
    </r>
  </si>
  <si>
    <t xml:space="preserve">III </t>
  </si>
  <si>
    <t>KONSTRUKCIJA</t>
  </si>
  <si>
    <t>Opis radova</t>
  </si>
  <si>
    <t xml:space="preserve">Objekat aneksa je u osnovi pravougaonog oblika dimenzija 3.37 x 30.75 m, spratnosti prizemlja. Sastoji se od celicne konstrukcije koja se montira na armirano betonsku plocu - Pos 101 cije su dimenzije u osnovi 3.37 x 30.75 m. Sistema je proste grede i raspona 3.17m. Ploca je debljine d=12 cm. Oslonjena je sa obje strane na kontinualnu armirano betonsku gredu Pos 102 dimenzije b/d=20/30cm. Ova greda ima 11 polja s tim sto su prvo i poslednje raspona 1.74 m a ostalih devet srednjih polja ima raspon od 3.0 m. Oslonci Pos 102 su kratki armirano betonski stubovi Pos S dimenzije b/d=20/35 cm. Stubovi se oslanjaju na postojecu armirano betonsku ''mrtvu'' ploču.
Celicnu konstrukciju cini skelet koji se sastoji od ramova postavljenih u dva upravna pravca. Poprecni okviri se sastoje od stuba i rigle koji su na medjuosovinskom razmaku od 2.7 m. Rigla je na jednom kraju oslonjena na zid pomocu spojne ploce a na drugom je oslonjena na celicni stub takodje pomocu spojne ploce. Stub i rigla su od supljih profila kvadratnog presjeka  140/140/5. Stubovi su na medjusobnom razmaku od 3m. Rigla i stub su na spoju zavareni. Razmak izmedju dva poprecna okvira je 3 m. Poduzni ram je na fasadi i sastoji se od devet srednjih polja osovinskog razmaka od 3m i dva polja – pocetno i poslednje razmaka od 1.74 m. U prvom i posljednjem polju ojacani su vertikalnim spregovima koji su izvedeni su od valjanih  profila L 60/60/5. Roznjace su postavljene preko poprecnih ramova na medjusobnom rastojanju od 1.3 m i izvedene su od supljih profila pravougaonog presjeka 100/60/3. Nosivi element krovnog pokrivaca je plastificirani trapezasti celicni lim TR 35/200/0.6 na dva polja koji se postavlja preko roznjaca. Roznjace su od hladnooblikovanih supljih profila pravougaonog presjeka 100/60/3. 
</t>
  </si>
  <si>
    <t>3.1</t>
  </si>
  <si>
    <t>KUTIJASTI PROFILI specifikacija</t>
  </si>
  <si>
    <t>POS 202 kutijasti profil 100/60/3 l=3000mm</t>
  </si>
  <si>
    <t>POS 202' kutijasti profil 100/60/3 l=1740mm</t>
  </si>
  <si>
    <t>POS 203 kutijasti profil 140/140/5 l=2710mm</t>
  </si>
  <si>
    <t>POS 204 kutijasti profil 140/140/5 l=2860mm</t>
  </si>
  <si>
    <t>POS 204' kutijasti profil 140/140/5  l=1600mm</t>
  </si>
  <si>
    <t>POS 205 kutijasti profil 140/140/5  l=2430mm</t>
  </si>
  <si>
    <t>POS 205' kutijasti profil 140/140/5  l=2290mm</t>
  </si>
  <si>
    <t>POS 206 L profil 60/60/5   l=2660mm</t>
  </si>
  <si>
    <t>profil 180x12x200</t>
  </si>
  <si>
    <t>profil 180x12x300</t>
  </si>
  <si>
    <t>3.2</t>
  </si>
  <si>
    <t xml:space="preserve">ŠIPKE specifikacija </t>
  </si>
  <si>
    <t>φ14</t>
  </si>
  <si>
    <t>φ8</t>
  </si>
  <si>
    <t>MREŽE specifikacija</t>
  </si>
  <si>
    <t>R-503            B/L=215/327</t>
  </si>
  <si>
    <t>R-503            B/L=69/327</t>
  </si>
  <si>
    <t>R-188            B/L=215/100</t>
  </si>
  <si>
    <t>R-188            B/L=115/100</t>
  </si>
  <si>
    <t>R-188            B/L=117/100</t>
  </si>
  <si>
    <t>Q-188            B/L=115/115</t>
  </si>
  <si>
    <t>R-188            B/L=115/127</t>
  </si>
  <si>
    <t>R-503            B/L=215/605</t>
  </si>
  <si>
    <t>R-188            B/L=215/605</t>
  </si>
  <si>
    <t>Q-188            B/L=215/605</t>
  </si>
  <si>
    <t>Napomena: Pozicije uključuju sav potrebni zaptivni materijal u skladu sa Projektom statike.</t>
  </si>
  <si>
    <t>Izlivanje AB ploče, stubova i greda. Ploča Pos 101 je dimenzija u osnovi 3.37 x 30.75 m. Sistema je proste grede i raspona 3.17m. Ploca je debljine d=12 cm. Oslonjena je sa obje strane na kontinualnu armirano betonsku gredu Pos 102 dimenzije b/d=20/30cm. Ova greda ima 11 polja s tim sto su prvo i poslednje raspona 1.74 m a ostalih devet srednjih polja ima raspon od 3.0 m. Oslonci Pos 102 su kratki armirano betonski stubovi Pos S dimenzije b/d=20/35 cm.</t>
  </si>
  <si>
    <t>Napomena: pozicija uključuje postavljanje oplate, armiranje i betoniranje u svemu prema pozicijama i opisima iz Projekta statike.</t>
  </si>
  <si>
    <t>Nabavka, transport i montaža krovnog pokrivača- plastificirani trapezasti čelicni lim TR 35/200/0.6 na dva polja koji se postavlja preko rožnjača, u skladu sa pozicijama iz Projekta statike.</t>
  </si>
  <si>
    <t>Obračun po m2 krova.</t>
  </si>
  <si>
    <t>Nabavka transport i montaža termopanela d=30mm sive boje. Termopaneli se montiraju na pregradne gk zidove, u skladu sa pozicijama iz Projekta.</t>
  </si>
  <si>
    <t>Nabavka transport i montaža olučnih cijevi sa svim propratnim elementima u skladu sa projektom konstrukcije.</t>
  </si>
  <si>
    <t>Obračun po m'.</t>
  </si>
  <si>
    <r>
      <rPr>
        <b/>
        <i/>
        <sz val="10"/>
        <rFont val="Helvetica World"/>
        <family val="2"/>
      </rPr>
      <t xml:space="preserve">III </t>
    </r>
    <r>
      <rPr>
        <i/>
        <sz val="10"/>
        <rFont val="Helvetica World"/>
        <family val="2"/>
      </rPr>
      <t xml:space="preserve">  KONSTRUKCIJA:</t>
    </r>
  </si>
  <si>
    <t>IV</t>
  </si>
  <si>
    <t xml:space="preserve">HIDROIZOLATERSKI RADOVI </t>
  </si>
  <si>
    <t>4.1</t>
  </si>
  <si>
    <t xml:space="preserve">Izrada hidroizolacije zidanih zidova i podova toaleta u skladu sa pozicijama iz Projekta. Hidroizolaciju izvoditi proizvođačem tipa SIKA. </t>
  </si>
  <si>
    <t>4.2</t>
  </si>
  <si>
    <t>Izrada nove hidroizolacije na ploči annex-a. Sanacija obuhvata djelimično skidanje stare hidroizolacije, obradu oko postrojenja i pričvršćivanje k-ja ankerima za ploču. Sanaciju izvoditi elastomjernim bitumenskim masama.</t>
  </si>
  <si>
    <t>Sanacija vlage oko prozora annex-a u skladu sa pozicijama iz Projekta.</t>
  </si>
  <si>
    <t xml:space="preserve">Obračun paušalno. </t>
  </si>
  <si>
    <t>4.4</t>
  </si>
  <si>
    <t>Sanacija spojeva svjetlarnika- staklenih prizmi Glavne zgrade. Sanacija obuhvata struganje postojeće dotrajale hidroizolacione ispune i izrada nove uz upotrebu radne skele za sva 4 sprata, u skladu sa pozicijama iz Projekta.</t>
  </si>
  <si>
    <t>4.5</t>
  </si>
  <si>
    <t>Sanacija vlage na terasama Glavne zgrade I-IV sprata koje su u funkciji magacina.</t>
  </si>
  <si>
    <t>Sanacija i farbanje oluka u atrijumu annex-a u skladu sa pozicijama iz Projekta.</t>
  </si>
  <si>
    <t xml:space="preserve">Sanacija vlage na zidu magacina u suterenu annex-a u skladu sa pozicijama iz Projekta. </t>
  </si>
  <si>
    <r>
      <rPr>
        <b/>
        <i/>
        <sz val="10"/>
        <rFont val="Helvetica World"/>
        <family val="2"/>
      </rPr>
      <t xml:space="preserve">IV </t>
    </r>
    <r>
      <rPr>
        <i/>
        <sz val="10"/>
        <rFont val="Helvetica World"/>
        <family val="2"/>
      </rPr>
      <t xml:space="preserve">  HIDROIZOLATERSKI RADOVI:</t>
    </r>
  </si>
  <si>
    <t>V</t>
  </si>
  <si>
    <t xml:space="preserve">PODOPOLAGAČKI I KERAMIČARSKI RADOVI </t>
  </si>
  <si>
    <t>5.1</t>
  </si>
  <si>
    <t>Izrada cementnog estriha na prizemlju i suterenu annex-a u skladu sa pozicijama iz Projekta.</t>
  </si>
  <si>
    <t xml:space="preserve">Nabavka, transport i montaža tekstilnih ploča tipa 1 "Futurity AB154 9096, Tarkett " u suterenu i prizemlju annexa, u skladu sa pozicijama iz Projekta. Pozicijom obuhvaćeno i prethodno prajmerisanje podloge i izlivanje samonivelišuće mase. </t>
  </si>
  <si>
    <t>Obračun po m2 bez uračutog rastura.</t>
  </si>
  <si>
    <t>Podna lajsna bijele boje 80mm</t>
  </si>
  <si>
    <t>5.3</t>
  </si>
  <si>
    <t xml:space="preserve">Nabavka, transport i montaža LVT ploča sive boje tipa 2, u suterenu i prizemlju annexa, u skladu sa pozicijama iz Projekta. Pozicijom obuhvaćeno i prethodno prajmerisanje podloge i izlivanje samonivelišuće mase. </t>
  </si>
  <si>
    <t>Obračun po m2 bez uračunatog rastura.</t>
  </si>
  <si>
    <t>Podna lajsna u sivoj boji RAL 7022/ tekstilne ploče</t>
  </si>
  <si>
    <t>5.4</t>
  </si>
  <si>
    <t>Nabavka materijala i oblaganje podova pločicama tipa "Floortech Florim " u skladu sa pozicijama iz Projekta. Boja bijela , dimenzija pločica 80x80. Pločice polagati u sloju lijepka sa fugovanjem spojnica masom za fugovanje. U cijenu uračunati cijenu izrade obodne sokle visine 80cm (osim gdje je drugačije naznačeno).</t>
  </si>
  <si>
    <t>Obračun po m2 razvijene površine, kompletno izvedene pozicije.</t>
  </si>
  <si>
    <t>Podna lajsna od keramike 80mm</t>
  </si>
  <si>
    <t>5.5</t>
  </si>
  <si>
    <t>Nabavka materijala i oblaganje zidova keramičkim pločicama I klase, u skladu sa pozicijama iz Projekta. Veličine, boje i tona prema izboru Projektanta i odobrenom uzorku od strane Investitora. Pločice polagati u sloju lijepka u slogu "fuga na fugu", sa fugovanjem spojnica masom za fugovanje. Keramiku postavljati do visine 1.5m od poda. Oblaganje špaletni ulazi u cijenu pozicije i neće se posebno obračunavati.</t>
  </si>
  <si>
    <t>Obračun po m2 kompletno sa fugovanjem.</t>
  </si>
  <si>
    <t>5.6</t>
  </si>
  <si>
    <t>Nabavka tepiha(tepisona) okruglog fi260cm. Svi potrebni detalji dati su u katalogu.</t>
  </si>
  <si>
    <t>5.7</t>
  </si>
  <si>
    <t>Nabavka, transport i montaža oštećenih kamenih ploča stepeništa ispred Anex-a. Pozicija obuhvata i pranje i poliranje, kao i proces impregnacije kompletnog stepeništa.</t>
  </si>
  <si>
    <r>
      <rPr>
        <b/>
        <i/>
        <sz val="10"/>
        <rFont val="Helvetica World"/>
        <family val="2"/>
      </rPr>
      <t xml:space="preserve">V </t>
    </r>
    <r>
      <rPr>
        <i/>
        <sz val="10"/>
        <rFont val="Helvetica World"/>
        <family val="2"/>
      </rPr>
      <t xml:space="preserve">  PODOPOLAGAČKI I KERAMIČARSKI RADOVI:</t>
    </r>
  </si>
  <si>
    <t>VI</t>
  </si>
  <si>
    <t xml:space="preserve">SUVOMONTAŽNI RADOVI </t>
  </si>
  <si>
    <t>6.1</t>
  </si>
  <si>
    <t>Pregradni zid s jednostrukom metalnom podkonstrukcijom od čeličnih pocinkovanih CW i UW profila 75mm. Sa jedne strane  obložen sa Knauf A13 (standardnim) pločama debljine 12.5mm. Izolacioni sloj od staklene vune Knauf Insulation TI 140 Decibel debljine 75mm.</t>
  </si>
  <si>
    <t>Napomena: Ispod obodnih CW i UW profila postaviti PE dihtung traku. Obračun vršiti po m2 izvedene površine.</t>
  </si>
  <si>
    <t>GK1 10cm dvostruko oblaganje - ravni zid</t>
  </si>
  <si>
    <t>Pregradni zid s jednostrukom metalnom podkonstrukcijom od čeličnih pocinkovanih CW i UW profila 50mm. Izolacioni sloj od staklene vune Knauf Insulation TI 140 Decibel debljine 50mm. Sa druge strane podkonstrukcija sa ojačanjima od čeličnih pocinkovanih CD i UD profila bez izolacije. Obračun vršiti po m2 izvedene površine.</t>
  </si>
  <si>
    <t>GK2 20cm kombinovano dvostruko i jednostruko oblaganje - ravni zid</t>
  </si>
  <si>
    <t>6.3</t>
  </si>
  <si>
    <t>Pregradni zid s jednostrukom metalnom podkonstrukcijom od čeličnih pocinkovanih CW i UW profila 75mm. Sa jedne strane  obložen sa Knauf A13 (standardnim) pločama debljine 12.5mm. Izolacioni sloj od staklene vune Knauf Insulation TI 140 Decibel debljine 75mm. Obračun vršiti po m2 izvedene površine.</t>
  </si>
  <si>
    <t>GK3 9cm jednostruko oblaganje - ravni zid</t>
  </si>
  <si>
    <t>6.4</t>
  </si>
  <si>
    <t>GK3' 10cm dvostruko oblaganje - ravni zid</t>
  </si>
  <si>
    <t>Pregradni zid s jednostrukom metalnom podkonstrukcijom od čeličnih pocinkovanih CW i UW profila 75mm. Oblaganje sa jedne strane Knauf vlagootpornim pločama debljine 12.5mm. Izolacioni sloj od staklene vune Knauf Insulation TI 140 Decibel debljine 75mm. Obračun vršiti po m2 izvedene površine.</t>
  </si>
  <si>
    <t>GK4 10cm dvostruko oblaganje - ravni zid</t>
  </si>
  <si>
    <t>Pregradni zid s jednostrukom metalnom podkonstrukcijom od čeličnih pocinkovanih CW i UW profila 100mm. Oblaganje obostrano sa standardnim Knauf A13 pločama debljine 12.5mm. Izolacioni sloj od staklene vune Knauf Insulation TI 140 Decibel debljine 100mm. Obračun vršiti po m2 izvedene površine.</t>
  </si>
  <si>
    <t>GK5 15cm kombinovano dvostruko oblaganje - ravni zid</t>
  </si>
  <si>
    <t>Pregradni zid s jednostrukom metalnom podkonstrukcijom od čeličnih pocinkovanih CW i UW profila 100mm. Oblaganje obostrano sa vlagootpornim Knauf pločama debljine 12.5mm. Izolacioni sloj od staklene vune Knauf Insulation TI 140 Decibel debljine 100mm. Obračun vršiti po m2 izvedene površine.</t>
  </si>
  <si>
    <t>GK5' 15cm kombinovano dvostruko oblaganje - ravni zid</t>
  </si>
  <si>
    <t>6.8</t>
  </si>
  <si>
    <t>Pregradni zid s jednostrukom metalnom podkonstrukcijom od čeličnih pocinkovanih CW i UW profila 75mm. Oblaganje obostrano sa vlagootpornim Knauf pločama debljine 12.5mm. Izolacioni sloj od staklene vune Knauf Insulation TI 140 Decibel debljine 75mm. Obračun vršiti po m2 izvedene površine.</t>
  </si>
  <si>
    <t>GK6 12cm kombinovano dvostruko oblaganje - ravni zid</t>
  </si>
  <si>
    <t>GK6' 12cm kombinovano dvostruko oblaganje - ravni zid</t>
  </si>
  <si>
    <t>Pregradni zid s jednostrukom metalnom podkonstrukcijom od čeličnih pocinkovanih CD i UD profila 50mm. Sa jedne strane  obložen sa Knauf A13 (standardnim) pločama debljine 12.5mm. Izolacioni sloj od staklene vune Knauf Insulation TI 140 Decibel debljine 75mm.</t>
  </si>
  <si>
    <t>GK7 7cm jednostruko oblaganje - ravni zid</t>
  </si>
  <si>
    <t>Izrada Knauf predzidne obloge sa metalnom podkonstrukcijom CD profilima. Jednostruka obloga sa Knauf A13 pločama debljine 12.5mm. Obračun vršiti po m2 izvedene površine. POS GK8</t>
  </si>
  <si>
    <t>Ravna obloga zida</t>
  </si>
  <si>
    <t>Lučna obloga zida</t>
  </si>
  <si>
    <t>Pregradni zid sa dvostrukom metalnom podkonstrukcijom od čeličnih pocinkovanih CW i UW profila 75mm. Oblaganje obostrano sa standardnim Knauf pločama A13 debljine 12.5mm. Izolacioni sloj od staklene vune Knauf Insulation TI 140 Decibel debljine 75mm sa jedne strane . Obračun vršiti po m2 izvedene površine.</t>
  </si>
  <si>
    <t>GK10   20cm kombinovano dvostruko oblaganje - ravni zid</t>
  </si>
  <si>
    <t xml:space="preserve">Izrada spuštenog plafona od jednostrukih gips kartonskih ploča na metalnoj podkonstrukciji sa zvučnom izolacijom u svemu prema uputstvima proizvođača i u skladu sa pozicijama iz Projekta, 270 cm od kote gotovog poda. Obračun vršiti po m2 izvedene površine. </t>
  </si>
  <si>
    <t>Površina plafona</t>
  </si>
  <si>
    <t xml:space="preserve">Izrada spuštenog plafona od jednostrukih gips kartonskih ploča na metalnoj podkonstrukciji sa zvučnom izolacijom u svemu prema uputstvima proizvođača i u skladu sa pozicijama iz Projekta, 275 cm od kote gotovog poda. Obračun vršiti po m2 izvedene površine. </t>
  </si>
  <si>
    <t xml:space="preserve">Izrada spuštenog plafona u toaletima od jednostrukih vlagootpornih gips kartonskih ploča na metalnoj podkonstrukciji svemu prema uputstvima proizvođača i u skladu sa pozicijama iz Projekta, 250 cm od kote gotovog poda. Obračun vršiti po m2 izvedene površine. </t>
  </si>
  <si>
    <t xml:space="preserve">Izrada spuštenog plafona od jednostrukih gips kartonskih ploča na metalnoj podkonstrukciji sa zvučnom izolacijom u svemu prema uputstvima proizvođača i u skladu sa pozicijama iz Projekta. Visina kosog plafona varira od 257-286cm od kote gotovog poda. Obračun vršiti po m2 izvedene površine. </t>
  </si>
  <si>
    <t xml:space="preserve">Izrada spuštenog plafona od jednostrukih gips kartonskih ploča na metalnoj podkonstrukciji sa zvučnom izolacijom u svemu prema uputstvima proizvođača i u skladu sa pozicijama iz Projekta, 263cm od kote gotovog poda. Obračun vršiti po m2 izvedene površine. </t>
  </si>
  <si>
    <t>Fasadni zid sa jednostrukom metalnom podkonstrukcijom od čeličnih pocinkovanih CW i UW profila 75mm. Sa jedne strane  obložen sa Knauf A13 (standardnim) pločama debljine 12.5mm. Izolacioni sloj od staklene vune Knauf Insulation TI 140 Decibel debljine 75mm.</t>
  </si>
  <si>
    <t>FZ1 10cm dvostruko oblaganje - ravni zid</t>
  </si>
  <si>
    <t>Isporuka i montaza objesene obloge za plafon tipa Armstrong, dimenzija 60x60, sa vidljivom rasterskom podkonstrukcijom. Obloga od impregniranih mineralnih ploča.</t>
  </si>
  <si>
    <t>Obračun po m2 spuštenog plafona.</t>
  </si>
  <si>
    <t xml:space="preserve">Zamjena oštećenih impregniranih mineralnih ploča dimenzija 60x60 na plafonu u suterenu annexa. </t>
  </si>
  <si>
    <t>Obračun 50% od ukupne površine plafona suterena koji su predmet Idejnog projekta .</t>
  </si>
  <si>
    <t>Nabavka, transport i ugradnja revizionih otvora 40x40cm na plafonu u suterenu i prizemlju annex-a u skladu sa pozicijama iz Projekta.</t>
  </si>
  <si>
    <r>
      <rPr>
        <b/>
        <i/>
        <sz val="10"/>
        <rFont val="Helvetica World"/>
        <family val="2"/>
      </rPr>
      <t xml:space="preserve">VI </t>
    </r>
    <r>
      <rPr>
        <i/>
        <sz val="10"/>
        <rFont val="Helvetica World"/>
        <family val="2"/>
      </rPr>
      <t xml:space="preserve"> SUVOMONTAŽNI RADOVI:</t>
    </r>
  </si>
  <si>
    <t>VII</t>
  </si>
  <si>
    <t xml:space="preserve">MOLERSKO-FARBARSKI RADOVI </t>
  </si>
  <si>
    <t>7.1</t>
  </si>
  <si>
    <t xml:space="preserve">Gletovanje i bojenje unutrašnjih zidova prizemlja i suterena  annex-a. </t>
  </si>
  <si>
    <t>Disperzivna boja (ili drugačije po zahtjevu Investitora) u tonu po izboru Projektanta. Gletovanje vršiti u potrebnom broju postupaka dok se ne dobije potpuno ravna povrsina, a bojenje dok se ne dobije ujednačen ton. Ispravljanje toniranim disperzivnim kitom ili glet masom. Završno bojenje dva puta. Pozicija uključuje i saniranje oštećenja na postojećim zidovima nastalih usled demontaže uređaja, instalacija,... Obračun po m2 računajući sav materijal, rad i potrebnu skelu.</t>
  </si>
  <si>
    <t>Površina zidova bijela boja</t>
  </si>
  <si>
    <t>Površina zidova svijetlo siva boja</t>
  </si>
  <si>
    <t>Površina zidova tamno siva boja RAL 7022</t>
  </si>
  <si>
    <t>7.2</t>
  </si>
  <si>
    <t>Gletovanje i bojenje plafona prizemlja i suterena annex-a.</t>
  </si>
  <si>
    <t>Disperzivna boja (ili drugačije po zahtjevu Investitora) u tonu po izboru Projektanta. Gletovanje vršiti u potrebnom broju postupaka dok se ne dobije potpuno ravna površina, a bojenje dok se ne dobije ujednačen ton. Završno bojenje dva puta.  Pozicija uključuje i saniranje oštećenja nastalih usled demontaža, instalacija,...  Obračun po m2 računajući sav materijal, rad i potrebnu skelu.</t>
  </si>
  <si>
    <t>Površina plafona bijela boja</t>
  </si>
  <si>
    <t>Površina plafona tamno siva boja RAL 7022</t>
  </si>
  <si>
    <t>Krečenje zidova suterena annex-a. POS16</t>
  </si>
  <si>
    <t>Disperzivna boja (ili drugačije po zahtjevu Investitora) u tonu po izboru Projektanta. Bojenje vršiti u potrebnom broju postupaka dok se ne dobije ujednačen ton.  Pozicija uključuje i saniranje oštećenja nastalih usled demontaža, instalacija,...  Obračun po m2 računajući sav materijal, rad i potrebnu skelu.</t>
  </si>
  <si>
    <t>7.4</t>
  </si>
  <si>
    <t>Krečenje plafona suterena annex-a. POS19</t>
  </si>
  <si>
    <t>7.5</t>
  </si>
  <si>
    <t>Krečenje donje zone zidova do 100cm u bijelu masnu boju u suterenu annexa, u skladu sa pozicijama iz Projekta.</t>
  </si>
  <si>
    <t>Izrada zidnih aplikacija ili murala, u dogovoru sa Projektantom i u skladu sa pozicijama iz Projekta.</t>
  </si>
  <si>
    <r>
      <rPr>
        <b/>
        <i/>
        <sz val="10"/>
        <rFont val="Helvetica World"/>
        <family val="2"/>
      </rPr>
      <t xml:space="preserve">VII </t>
    </r>
    <r>
      <rPr>
        <i/>
        <sz val="10"/>
        <rFont val="Helvetica World"/>
        <family val="2"/>
      </rPr>
      <t>MOLERSKI RADOVI:</t>
    </r>
  </si>
  <si>
    <t>VIII</t>
  </si>
  <si>
    <t xml:space="preserve">STOLARSKI RADOVI </t>
  </si>
  <si>
    <t>8.1</t>
  </si>
  <si>
    <t>Nabavka, transport i montaža klasičnih punih  sobnih bijelih vrata, 80/220cm sa štokom a ugrađuju se u pregradni zid obložen gips kartonskom pločom. Krilo vrata od parene bukovine, ispuna saće, obloga medijapan. Završna obrada polu-mat PU lak u tri sloja, u boji prema izboru Projektanta. Štok od masiva, pervajz, širine 50mm ravne ivice. Diht traka sa tri strane. Dno krila dodatno tretirano protiv vlage. Vrata opremiti rukohvatom. Način otvaranja dat je u šemi.</t>
  </si>
  <si>
    <t>Nabavka, transport i montaža klasičnih dvokrilnih punih  sobnih bijelih vrata, 190/220cm sa štokom a ugrađuju se u pregradni zid obložen gips kartonskom pločom. Krilo vrata od parene bukovine, ispuna saće, obloga medijapan. Završna obrada polu-mat PU lak u tri sloja, bijele boje. Štok od masiva, pervajz, širine 50mm ravne ivice. Diht traka sa tri strane. Dno krila dodatno tretirano protiv vlage.Vrata opremiti rukohvatom. Način otvaranja dat je u šemi.</t>
  </si>
  <si>
    <r>
      <rPr>
        <b/>
        <i/>
        <sz val="10"/>
        <rFont val="Helvetica World"/>
        <family val="2"/>
      </rPr>
      <t xml:space="preserve">VIII </t>
    </r>
    <r>
      <rPr>
        <i/>
        <sz val="10"/>
        <rFont val="Helvetica World"/>
        <family val="2"/>
      </rPr>
      <t>STOLARSKI RADOVI:</t>
    </r>
  </si>
  <si>
    <t>IX</t>
  </si>
  <si>
    <t xml:space="preserve">BRAVARSKI RADOVI </t>
  </si>
  <si>
    <t>9.1</t>
  </si>
  <si>
    <t>Nabavka, transport i montaža ostakljenih vrata sa fiksnim dijelom u annexu. Okvir vrata je od alu ravnog profila, dimenzija 90/220cm, boja po izboru Projektanta. Vrata se ugrađuju u pregradni zid obložen gips kartonskom pločom. Vrata opremiti rukohvatom u istoj boji. Način otvaranja i potrebni detalji dati su u šemi, a sve mjere provjeriti na licu mjesta.</t>
  </si>
  <si>
    <t>9.2</t>
  </si>
  <si>
    <t>Nabavka, transport i montaža ostakljenog kliznog dvokrilnog prozora dimenzija 120/140cm. Okvir prozora je od alu ravnog profila, tamno siva boja. Prozor se ugrađuje u pregradni zid od opeke. Način otvaranja i svi potrebni detalji dati su u šemi, a sve mjere provjeriti na licu mjesta.</t>
  </si>
  <si>
    <t>Nabavka, transport i montaža fiksnog staklenog prozora 167/220cm. Ravni alu profil, boja po izboru Projektanta. Stakleni prozor se ugrađuje u pregradni zid obložen gips kartonskom pločom. Svi potrebni detalji dati su u šemi, a sve mjere provjeriti na licu mjesta.</t>
  </si>
  <si>
    <t>9.4</t>
  </si>
  <si>
    <t>Nabavka, transport i montaža ostakljenih vrata u prizemlju i suterenu annexa. Vrata su od alu ravnog profila, dimenzija 90/220cm, boja po izboru Projektanta. Vrata se ugrađuju u pregradni zid od opeke. Vrata opremiti rukohvatom u istoj boji. Način otvaranja i potrebni detalji dati su u šemi, a sve mjere provjeriti na licu mjesta.</t>
  </si>
  <si>
    <t>9.5</t>
  </si>
  <si>
    <t>Nabavka, transport i montaža ostakljenih vrata sa fiksnim dijelom u annexu. Vrata su od alu ravnog profila, dimenzija 140/220cm, boja po izboru Projektanta. Vrata se ugrađuju u pregradni zid obložen gips kartonskom pločom. Vrata opremiti rukohvatom u istoj boji. Način otvaranja i potrebni detalji dati su u šemi, a sve mjere provjeriti na licu mjesta.</t>
  </si>
  <si>
    <t>Nabavka, transport i montaža ostakljenih kliznih senzorskih vrata sa fiksnim staklenim dijelom na ulazu annexa. Vrata su od alu ravnog profila, dimenzija 387/270cm, boja po izboru Projektanta. Vrata se ugrađuju u fasadni zid. Način otvaranja i potrebni detalji dati su u šemi, a sve mjere provjeriti na licu mjesta.</t>
  </si>
  <si>
    <t>Nabavka, transport i montaža ostakljenih kliznih senzorskih vrata sa fiksnim staklenim dijelom u holu annex-a. Vrata su od alu ravnog profila, dimenzija 255/220cm, boja po izboru Projektanta. Vrata se ugrađuju u pregradni zid od opeke. Način otvaranja i potrebni detalji dati su u šemi, a sve mjere provjeriti na licu mjesta.</t>
  </si>
  <si>
    <t>Nabavka, transport i montaža vrata  su od punog alu ravnog profila, dimenzija 80/210cm, bijele boje. Vrata se ugrađuju u pregradni zid obložen gips kartonskom pločom. Ispuna sendvič panel u istoj boji. Vrata opremiti rukohvatom u istoj boji. Način otvaranja i potrebni detalji dati su u šemi, a sve mjere provjeriti na licu mjesta.</t>
  </si>
  <si>
    <t>9.9</t>
  </si>
  <si>
    <t>Nabavka, transport i montaža vrata od ravnih aluminijumskih profila, dimenzija 90/210cm, boja RAL 9010 sa unutrašnje strane, a aluminijum siva sa spoljne strane. Ispuna puni sendvič panel iste boje.
Vrata opremiti standardnim okovom sa odgovarajućim brojem šarki, brava i kvaka bijele boje.
Način otvaranja i potrebni detalji dati su u šemi, a sve mjere provjeriti na licu mjesta.</t>
  </si>
  <si>
    <t>9.10</t>
  </si>
  <si>
    <t>Nabavka, transport i montaža krovnih Velux prozora dimenzija 90/120cm, bijele boje. Način otvaranja i potrebni detalji dati su u šemi, a sve mjere provjeriti na licu mjesta.</t>
  </si>
  <si>
    <t>Nabavka, transport i montaža fiksne staklene stijene sa ostakljenim vratima. Okvir vrata je od alu ravnog profila, dimenzija 90/220cm, boja po izboru Projektanta. Staklena stijena se ugrađuje u fasadni zid. Vrata opremiti rukohvatom u istoj boji. Način otvaranja i potrebni detalji dati su u šemi, a sve mjere provjeriti na licu mjesta.</t>
  </si>
  <si>
    <t>Nabavka, transport i montaža fiksne staklene stijene sa ostakljenim vratima. Okvir vrata je od alu ravnog profila, dimenzija 80/220cm, boja po izboru Projektanta. Staklena stijena se ugrađuje u  pregradni zid obložen gips kartonskom pločom. Vrata opremiti rukohvatom u istoj boji. Način otvaranja i potrebni detalji dati su u šemi, a sve mjere provjeriti na licu mjesta.</t>
  </si>
  <si>
    <t>Nabavka, transport i montaža harmonika staklenog zida. Okvir je od alu ravnog profila, boja po izboru Projektanta. Staklena stijena se ugrađuje u  pregradni zid obložen gips kartonskom pločom. Način otvaranja i potrebni detalji dati su u šemi, a sve mjere provjeriti na licu mjesta.</t>
  </si>
  <si>
    <r>
      <rPr>
        <b/>
        <i/>
        <sz val="10"/>
        <rFont val="Helvetica World"/>
        <family val="2"/>
      </rPr>
      <t xml:space="preserve">IX </t>
    </r>
    <r>
      <rPr>
        <i/>
        <sz val="10"/>
        <rFont val="Helvetica World"/>
        <family val="2"/>
      </rPr>
      <t xml:space="preserve"> BRAVARSKI RADOVI:</t>
    </r>
  </si>
  <si>
    <t>X</t>
  </si>
  <si>
    <t>KATALOŠKI NAMJEŠTAJ</t>
  </si>
  <si>
    <t>10.1</t>
  </si>
  <si>
    <t>Nabavka, transport i montaža radnog stola  dimenzija 180x80cm, sa bijelim fiokarom dimenzija 40x50x60cm. Bijela noga, ploča univer dekor hrast. Svi potrebni detalji dati su u katalogu. POS K.1</t>
  </si>
  <si>
    <t>Uspravna kanalica</t>
  </si>
  <si>
    <t>Kanalica za sto 180</t>
  </si>
  <si>
    <t>Nabavka, transport i montaža radnog stola  dimenzija 180x80cm, sa fiokarom dimenzija 200x45x68cm. Bijela noga, bijeli frontalni panel, ploča univer dekor hrast. Svi potrebni detalji dati su u katalogu. POS K.2</t>
  </si>
  <si>
    <t>10.3</t>
  </si>
  <si>
    <t>Nabavka, transport i montaža radnog stola  dimenzija 140x80cm. Bijela noga, ploča univer dekor hrast. Svi potrebni detalji dati su u katalogu. POS K.3</t>
  </si>
  <si>
    <t>Kanalica za sto 140</t>
  </si>
  <si>
    <t>10.4</t>
  </si>
  <si>
    <t>Nabavka, transport i montaža radnog stola  dimenzija 130x80cm. Bijela noga, ploča univer dekor hrast. Svi potrebni detalji dati su u katalogu. POS K.3</t>
  </si>
  <si>
    <t>Kanalica za sto 130</t>
  </si>
  <si>
    <t>Nabavka, transport i montaža radnog stola  dimenzija 120x70cm, sa fiokarom dimenzija 40x50x60cm. Bijela noga, ploča univer dekor hrast. Svi potrebni detalji dati su u katalogu. POS K.5</t>
  </si>
  <si>
    <t>Kanalica za sto 120</t>
  </si>
  <si>
    <t>Nabavka, transport i montaža magacinske police  dimenzija 90x45x180cm. Svi potrebni detalji dati su u katalogu. POS K.6</t>
  </si>
  <si>
    <t>Nabavka, transport i montaža magacinske police  dimenzija 100x40x180cm. Svi potrebni detalji dati su u katalogu. POS K.6'</t>
  </si>
  <si>
    <t>10.8</t>
  </si>
  <si>
    <t>Nabavka, transport i montaža tapaciranih paravana/ akustičnih panela dimenzija 165x80cm, radijus uglova 50mm, skriveno kačenje na sto. Štof sive boje, izbor na osnovu uzoraka. POS T.1</t>
  </si>
  <si>
    <t>Nabavka, transport i montaža tapaciranih paravana/ akustičnih panela dimenzija 140x80cm, radijus uglova 50mm, skriveno kačenje na sto. Štof sive boje, izbor na osnovu uzoraka. POS T.2</t>
  </si>
  <si>
    <t>Nabavka, transport i montaža tapaciranih paravana/ akustičnih panela dimenzija 130x80cm, radijus uglova 50mm, skriveno kačenje na sto. Štof sive boje, izbor na osnovu uzoraka. POS T.3</t>
  </si>
  <si>
    <t>Nabavka, transport i montaža tapaciranih paravana/ akustičnih panela dimenzija 165x50cm, radijus uglova 50mm, skriveno kačenje na sto. Štof sive boje, izbor na osnovu uzoraka. POS T.4</t>
  </si>
  <si>
    <t>Nabavka, transport i montaža tapaciranih paravana/ akustičnih panela dimenzija 80x50cm, radijus uglova 50mm, skriveno kačenje na sto. Štof sive boje, izbor na osnovu uzoraka. POS T.5</t>
  </si>
  <si>
    <r>
      <rPr>
        <b/>
        <i/>
        <sz val="10"/>
        <rFont val="Helvetica World"/>
        <family val="2"/>
      </rPr>
      <t xml:space="preserve">X  </t>
    </r>
    <r>
      <rPr>
        <i/>
        <sz val="10"/>
        <rFont val="Helvetica World"/>
        <family val="2"/>
      </rPr>
      <t>KATALOŠKI NAMJEŠTAJ:</t>
    </r>
  </si>
  <si>
    <t>XI</t>
  </si>
  <si>
    <t>NAMJEŠTAJ PO MJERI</t>
  </si>
  <si>
    <t>11.1</t>
  </si>
  <si>
    <t>Izrada i montaža ugradnog plakara 334/267/49cm (širina/visina/dubina) od bijelog univera prve klase Kaindl. Unutar jednog segmenta predvidjeti čiviluk, ostalo police. Okovi Bloom, broj šarki prilagoditi težini vrata, način otvaranja prema šemi. Vertikalne linijske ručice crne boje.  Svi potrebni detalji dati su u katalogu. POS E.Pr.3.1</t>
  </si>
  <si>
    <t>11.2</t>
  </si>
  <si>
    <t>Izrada i montaža ugradnog plakara 520/267/49cm (širina/visina/dubina) od bijelog univera prve klase Kaindl. Unutar jednog segmenta predvidjeti čiviluk, ostalo police. Okovi Bloom, broj šarki prilagoditi težini vrata, način otvaranja prema šemi. Vertikalne linijske ručice crne boje.  Svi potrebni detalji dati su u katalogu. POS E.Pr.3.2</t>
  </si>
  <si>
    <t>Izrada i montaža ugradnog plakara 360/150/45cm u niši od gips-kartona na potkonstrukciji. Plakar je isturen dodatnih 6cm u odnosu na dubinu niše. Korpus od univera 2166 Basalt Kaindl, krila vrata univer 37307 Oak Natural Kaindl. Okovi Hafele. Svaka vrata opremiti bravicom sa ključem, bez dodatnih rukohvata za otvaranje. Svi potrebni detalji dati su u katalogu. POS E.Pr.4.1</t>
  </si>
  <si>
    <t>11.4</t>
  </si>
  <si>
    <t>Izrada i montaža ugradnog plakara 479/270/ od univera 37307 Oak Natural Kaindl, sokl od univera 2166 Basalt Kaindl. Okovi Bloom, broj šarki prilagoditi težini vrata, način otvaranja prema šemi. Vertikalne  linijske ručice crne boje. Svi potrebni detalji dati su u katalogu. POS E.Pr.4.2</t>
  </si>
  <si>
    <t>11.5</t>
  </si>
  <si>
    <t>Izrada žardinjere sa lučnim krajevima. Boje uskladjene sa univerom 2098 NM Ceramic red Kaindl. Žardinjera podrazumijeva zatvoreno korito oslonjeno na nogarima unutar kojeg staje saksija za zelenilo. Svi potrebni detalji dati su u katalogu. POS E.Pr.4.3</t>
  </si>
  <si>
    <t xml:space="preserve"> </t>
  </si>
  <si>
    <t>Izrada i montaža slobodnostojećeg paravana 346/100/80 od univera 37307 Oak Natural Kaindl, sokl od univera 2166 Basalt Kaindl. Predvidjeti potkonstrukciju od kutijastih profila 40/40mm, sve prema nacrtu. POS E.Pr.4.4</t>
  </si>
  <si>
    <t>Izrada i montaža plakara 300/270/47 od univera 37307 Oak Natural Kaindl. Centralni dio otvorene police, ostalo otvaranje prema šemi, u jednom segmentu čiviluk. Okovi Bloom, broj šarki prilagoditi težini vrata. Vertikalne linijske ručice crne boje. Svi potrebni detalji dati su u katalogu. POS E.Pr.5.1</t>
  </si>
  <si>
    <t>Izrada i montaža kupatilskog namještaja koji se sastoji od konzole za lavaboe, obloge zida letvicama i dva ogledala. Podkonstrukcija konzole od kutijastih čeličnih profila, obloga vodootporni osb a završni sloj hpl ploča tamno sive boje. Na konzolu se montiraju nadgradni lavaboi i nadgradne baterije, kao i okrugli otvor za otpatke sa opšivom od inoksa.
Zid iznad lavaboa, od keramike do plafona oblaže se letvicama istovjetno kao detalj E.Pr.6.2. Jedina
razlika je što se duž donje ivice letvica izvodi plitka L polica od crnog medijapana, sve prema nacrtu.
Pozicija obuhvata nabavku i montažu dva ogladala 100x50cm u crnom metalnom ramu. Svi potrebni detalji dati su u katalogu. POSE.Pr.6.1;7.1</t>
  </si>
  <si>
    <t>11.9</t>
  </si>
  <si>
    <t>Izrada i montaža obloge zida od letvica od univera 37307 Oak Natural Kaindl. Letvice dimenzija 40x18mm, na međurastojanju 25mm.Leđa crne boje 10mm crne boje od istog materijala predvijeti donju ivicu elementa iste dubine kao letve. Montaža na pregradni zid od gips-kartona iznad keramike. Svi potrebni detalji dati su u katalogu.  POS E.Pr.6.2;7.2</t>
  </si>
  <si>
    <t>Izrada kuhinje od univera u kombinaciji 37307 Oak Natural Kaindl i 2098 NM Ceramic red Kaindl. Radna ploča 47980 DC Arctik sokl univer
2166 Basalt. Okovi Bloom sa usporivačima, linijske crne ručice. Kuhinja sadrži dva ugradna frižidera, ugradnu sudomašinu, indukcionu ploču
sa ugradnim aspiratorom, mikrotalasnu i sudoper sa jednim koritom. U nastavku kuhinje od materijala istovjetnog radnoj ploči izrađuje se konzolni šank za ručavanje. Predvidjeti potkonstrukciju od kutijastih bravarskih profila (montaža na fasadni zid u gips karton sistemu) sa čeonom maskom od univera dekor hrast. Spoj između radnih ploča izvesti urezivanjem na cnc mašini, povezati mehanički i ljepilom bez
prelaznih lajsni i slično. Kuhinja se naslanja na zid obložen keramikom, ka zidu takođe nisu predviđene lajsne. Svi potrebni detalji dati su u katalogu.  POS E.Pr.09.1</t>
  </si>
  <si>
    <t>Izrada i montaža kuhinjskog ostrva 300/90/60 od univera 37307 Oak Natural Kaindl, potkonstrukcija kutijasti profili 60x40mm sve prema crtežu. Ni jedan dio potkonstrukcije ne smije biti vidljiv. Ostrvo je
slobodnostojeći element, sa poda izdignut minimalnim ubodnim stopama. Svi potrebni detalji dati su u katalogu.  POS E.Pr.9.2</t>
  </si>
  <si>
    <t>Izrada i montaža tapacirane ugradne klupe na Г na potkonstrukciji, kutijasti profili 30x30mm sve prema crtežu. Dimenzije 248/70 i 263/70cm. Obloga od sunđera debljine 10cm, štof po izboru Projektanta. Sokl uvučen, izrada od univera 37307 Oak Natural Kaindl. Svi potrebni detalji dati su u katalogu.  POS E.Pr.9.3</t>
  </si>
  <si>
    <t>Nabavka i montaža obloge zida od letvica 221/66cm od univera 37307 Oak Natural Kaindl. Letvice
dimenzija 40x18mm, na međurastojanju 25mm. Leđa od medijapana 10mm bijele boje. Montaža na pregradni zid od gips-kartona. Svi potrebni detalji dati su u katalogu.  POS E.Pr.9.4</t>
  </si>
  <si>
    <t>Izrada i montaža ugradnog plakara 289/277/60cm od univera 37307 Oak Natural Kaindl, sokl od univera 2166 Basalt Kaindl. Okovi Bloom, broj šarki prilagoditi težini vrata, način otvaranja prema šemi. Unutar segmenata predvidjeti police.Vertikalne linijske ručice crne boje. Svi potrebni detalji dati su u katalogu.  POS E.Pr.10.1</t>
  </si>
  <si>
    <t>Izrada i montaža ugradnog plakara 153/251/45cm korpus od univera 37307 Oak Natural Kaindl, krila vrata univer 25736 NM Moss green Kaindl. Okovi Hafele. Svaka vrata opremiti bravicom sa ključem, bez dodatnih rukohvata za otvaranje. Svi potrebni detalji dati su u katalogu.  POS E.Pr.12.1</t>
  </si>
  <si>
    <t>Nabavka i montaža obloge od univera 37307 Oak Natural Kaindl, ploče se montiraju na potkonstrukciju od alu profila koja je obuhvaćena gipsarskim radovima. Duž plafona ploče slagati podužno, da se ista ploča nastavi na čelu elementa (gerovati spoj). Na zidovima ploče slagati vertikalno, kako bi se pravac sa plafona nastavio. Ivice takođe gerovati. Svi potrebni detalji dati su u katalogu.  POS E.Pr.13.1</t>
  </si>
  <si>
    <t xml:space="preserve">Sanitarne kabine i pregrade su izrađene od 13 mm debelih HPL kompakt ploča.
U gornjem prednjem delu je noseća cijev sa prihvatnicima koja povezuje cjelinu. Paneli su međusobno i za zid povezani L prohromskim nosačima.
Pregrade su montirane na štelujuće stope od nerđajućeg čelika visine 12-14 cm. Stope se postavljaju i na fiksne prednje panele. Vrata su
opremljena samozatvarajućim šarkama od nerđajućeg čelika (po zahtevu šarke mogu biti i sa “soft close” zatvaranjem), kukicom za kačenje
garderobe, amortizerom udara, ručicom i bravicom sa indikatorom “slobodno-zauzeto”.Svi potrebni detalji dati su u katalogu.  </t>
  </si>
  <si>
    <t>Izrada i montaža  ugradnog plakara 227/244/45cm, korpus od univera 37307 Oak Natural Kaindl, krila vrata univer 2098 NM Ceramic red Kaindl. Okovi Hafele. Svaka vrata opremiti bravicom sa ključem, bez dodatnih rukohvata za otvaranje. Svi potrebni detalji dati su u katalogu.</t>
  </si>
  <si>
    <t>Izrada i montaža elementa 380/60/30cm od univera, koji se sastoji od konzolne police u donjoj zoni i obloge zida u gornjoj. Korpus police od univera 37307 Oak Natural Kaindl, ukopani rukohvat od univera 2098 NM Ceramic red Kaindl. Obloga zida na koju se montiraju tv uređaji u istom materijalu. Svi potrebni detalji dati su u katalogu. POS E.Pr.13.3</t>
  </si>
  <si>
    <t>Izrada i montaža elementa 380/60/30cm od univera, koji se sastoji od konzolne police u donjoj zoni i obloge zida u gornjoj. Korpus police od univera 25737 NM Verde Kaindl, ukopani rukohvat od univera 2098 NM Ceramic red Kaindl. Obloga zida na koju se montiraju tv uređaji u istom materijalu. Svi potrebni detalji dati su u katalogu. POS E.Pr.13.3</t>
  </si>
  <si>
    <t>Izrada i montaža konzolne klupe 160/50cm od univera 37307 Oak Natural Kaindl, potkonstrukcija kutijasti profili 30x30 sve prema crtežu. Ni jedan dio potkonstrukcije ne smije biti vidljiv. Klupa se montira na fasadni zid, materijal zida nepoznat. POS E.Pr.13.5</t>
  </si>
  <si>
    <t>Izrada i montaža ugradnog plakara 240/243/46cm, korpus od univera 37307 Oak Natural Kaindl, krila vrata univer 22 5737 NM Verde Kaindl. Okovi Hafele. Svaka vrata opremiti bravicom sa ključem, bez dodatnih rukohvata za otvaranje. Svi potrebni detalji dati su u katalogu. POS E.Pr.13.4</t>
  </si>
  <si>
    <t>Izrada ugradnog plakara 159/251/60cm, korpus i sokl od univera 37307 Oak Natural Kaindl, otvorene police 2166 Basalt Kaindl. U naznačenom segmenatu predvidjeti šipku za garderobu a u ostalim police. Okovi Bloom, broj šarki prilagoditi težini vrata, način otvaranja prema šemi. Vertikalne linijske ručice crne boje. Svi potrebni detalji dati su u katalogu. POS E.Pr.14.1</t>
  </si>
  <si>
    <t xml:space="preserve">Obloga od univera 37307 Oak Natural Kaindl, ploče se montiraju na potkonstrukciju od alu profila koja je obuhvaćena gipsarskim radovima. Na zidovima ploče slagati vertikalno, na zaobljenim delovima odraditi umetak od punog drveta ili univera preko kjojeg se furnira istim materijalom kao što je 37307 Oak Natural Kaindl.  Svi potrebni detalji dati su u katalogu. </t>
  </si>
  <si>
    <t xml:space="preserve">Obloga zida od letvica od univera 37307 Oak Natural Kaindl. Letvice dimenzija 20x40mm, na međurastojanju 40mm.
Leđa su od medijapana 20mm po RAL kodu 7022. Montaža na postojeći pregradni zid.  Svi potrebni detalji dati su u katalogu. </t>
  </si>
  <si>
    <t>Izrada akustičnih plafonskih panela sa ugradnim svetiljkama.  Izrađuju se od OSB tabli dimenzija 270 x 160 cm,debljine 15mm, preko kojih se postavlja akustični tapacirani sloj od polistirenskih vlakana gustine 40kg/m3. U tapaciranom akustičnom sloju predvidjeti prostor za ugradnju linijskih ugradnih svjetiljki tipa "Viokef 3911-0229-3-U-D2".Dužina svjetiljke je 180cm.
Dezen tapaciranog materijala prema specifikacjii i odabiru Projektanta.</t>
  </si>
  <si>
    <t>Obračun po m2 panela.</t>
  </si>
  <si>
    <t>Izrada akustičnih plafonskih panela sa ugradnim svetiljkama. Izrađuju se od OSB tabli dimenzija 220 x 160 cm, debljine 15mm, preko kojih se postavlja akustični tapacirani sloj od polistirenskih vlakana gustine 40kg/m3. U tapaciranom akustičnom sloju predvidjeti prostor za ugradnju linijskih ugradnih svjetiljki tipa "Viokef 3911-0229-3-U-D2".Dužina svjetiljke 150cm.
Dezen tapaciranog materijala prema specifikaciji i odabiru Projektanta.</t>
  </si>
  <si>
    <t>Izrada i montaža ormara 360/150/45cm. Korpus od univera 2166 Basalt Kaindl, krila vrata univer 37307 Oak Natural Kaindl. Okovi Hafele. Svaka vrata opremiti bravicom sa ključem, bez dodatnih rukohvata za otvaranje. Svi potrebni detalji dati su u katalogu.</t>
  </si>
  <si>
    <r>
      <rPr>
        <b/>
        <i/>
        <sz val="10"/>
        <rFont val="Helvetica World"/>
        <family val="2"/>
      </rPr>
      <t xml:space="preserve">XI  </t>
    </r>
    <r>
      <rPr>
        <i/>
        <sz val="10"/>
        <rFont val="Helvetica World"/>
        <family val="2"/>
      </rPr>
      <t>NAMJEŠTAJ PO MJERI:</t>
    </r>
  </si>
  <si>
    <t>OSTALI RADOVI</t>
  </si>
  <si>
    <t>12.1</t>
  </si>
  <si>
    <t xml:space="preserve">Nabavka i transport radnih stolica, sinhroni mehanizam, gasni lift, mrežasti naslon, lumbalna podrška, podesivi rukonasloni. Baza sa točkićima bijele boje, bijela konstrukcija, tamno sivo sjedište, bijela mrežica. Izgled i detalji dati su u katalogu namještaja. POS K.7 </t>
  </si>
  <si>
    <t>12.2</t>
  </si>
  <si>
    <t>Nabavka i transport stola za sastanke fi 100cm, bijela metalna baza, ploča univer dekor hrast. Izgled i svi detalji dati su u katalogu namještaja. POS K.8</t>
  </si>
  <si>
    <t>Nabavka i transport stolica za sastanke, bijela baza, sivo sjedište. Izgled i detalji dati su u katalogu namještaja. POS K.9</t>
  </si>
  <si>
    <t>12.4</t>
  </si>
  <si>
    <t>Nabavka i transport niskog stola fi 60cm, crni metal, teraco ploča. Izgled i detalji dati su u katalogu namještaja. POS K.10</t>
  </si>
  <si>
    <t>12.5</t>
  </si>
  <si>
    <t>Nabavka i transport niskog stola fi 45cm, crni metal, teraco ploča. Izgled i detalji dati su u katalogu namještaja. POS K.11</t>
  </si>
  <si>
    <t>Nabavka i transport barskih stolica u dvije boje. Hrom konstrukcija, tapacirano sjedište. Izgled i detalji dati su u katalogu namještaja. POS K.12</t>
  </si>
  <si>
    <t>Nabavka, transport i montaža table za pisanje dimenzija 180x120cm, bijele boje, zaobljenih ivica.  Izgled i detalji dati su u katalogu namještaja. POS K.13</t>
  </si>
  <si>
    <t>12.8</t>
  </si>
  <si>
    <t>Nabavka, izrada i montaža čeličnog praga između bivšeg atrijuma i Glavne zgrade.</t>
  </si>
  <si>
    <t>Nabavka, izrada i montaža dekorativnih folija na staklene površine u skladu sa pozicijama iz Projekta.</t>
  </si>
  <si>
    <t>Izrada nadstrešnice od alu panela u skladu sa šemama iz Projekta.</t>
  </si>
  <si>
    <t>Nabavka i montaža venecijanera u boji aluminijuma, dimenzija 80/60cm u skladu sa pozicijama iz Projekta.</t>
  </si>
  <si>
    <t>Nabavka i montaža venecijanera u boji aluminijuma, dimenzija 80/130cm u skladu sa pozicijama iz Projekta.</t>
  </si>
  <si>
    <t>Nabavka i montaža venecijanera u boji aluminijuma, dimenzija 80/70cm u skladu sa pozicijama iz Projekta.</t>
  </si>
  <si>
    <t>Nabavka i montaža rolo zavjesa 170x285cm, platno bijele boje, propustljivost 5%.
Montaža na plafon bez kutije, u skladu sa pozicijama iz Projekta.</t>
  </si>
  <si>
    <t>Nabavka i montaža rolo zavjesa 115x285cm, platno bijele boje, propustljivost 5%.
Montaža na plafon bez kutije, u skladu sa pozicijama iz Projekta.</t>
  </si>
  <si>
    <t>Nabavka i montaža rolo zavjesa 135x170cm, platno bijele boje, propustljivost 5%.
Montaža na plafon bez kutije, u skladu sa pozicijama iz Projekta.</t>
  </si>
  <si>
    <t>Nabavka i montaža prelaznih lajsni tekstil pod-keramike i tekstil pod-tekstilni pod u skladu sa pozicijama iz Projekta.</t>
  </si>
  <si>
    <t>Obračun po m' lajsne.</t>
  </si>
  <si>
    <t>Nabavka i montaža podnih lajsni od polistirena u skladu sa pozicijama iz Projekta. Lajsne bojiti poliuretanskom polumat bojom u skladu sa zidom (RAL 7022).</t>
  </si>
  <si>
    <r>
      <rPr>
        <b/>
        <i/>
        <sz val="10"/>
        <rFont val="Helvetica World"/>
        <family val="2"/>
      </rPr>
      <t>XII</t>
    </r>
    <r>
      <rPr>
        <i/>
        <sz val="10"/>
        <rFont val="Helvetica World"/>
        <family val="2"/>
      </rPr>
      <t xml:space="preserve"> OSTALI RADOVI:</t>
    </r>
  </si>
  <si>
    <t>XIII</t>
  </si>
  <si>
    <t>JAKA STRUJA</t>
  </si>
  <si>
    <t>DEMONTAŽNI RADOVI</t>
  </si>
  <si>
    <t>Demontaža svih postojećih spratnih razvodnih tabli i predaja investitoru</t>
  </si>
  <si>
    <t>paušal.</t>
  </si>
  <si>
    <t>Demontaža postojećih instalacija, kablova, priključnica i predaja investitoru</t>
  </si>
  <si>
    <t>Demontaža postojeće rasvjete i predaja investitoru</t>
  </si>
  <si>
    <t>Demontaža postojećih unutrašnjih i spoljašnjih klima uređaja i predaja investitoru</t>
  </si>
  <si>
    <t>RAZVODNE TABLE, NAPAJANJE I NAPOJNI KABLOVI</t>
  </si>
  <si>
    <t>kompl.</t>
  </si>
  <si>
    <t>RT - PR u Glavnoj zgradi: 
Zadržava se postojeća razvodna tabla, sa ugradnjom sledeće dodatne opreme umjesto trenutne dotrajale:
Polje mreže: - 9 kom. - automatski osigurač od 16A, klasa C, 1P, 6kA
- 1 kom. - automatski osigurač od 20A, klasa C, 1P, 6kA
Polje agregata: - 1 kom. - automatski osigurač od 10A, klasa C, 1P, 6kA
6 kom. - automatski osigurač od 16A, klasa C, 1P, 6kA</t>
  </si>
  <si>
    <t>Isporuka i montaža besprekidnog napajanja prividne snage 15 000 kVA / 400 V / 50 Hz. Sve komplet povezano, ispitano i pušteno u funkciju.</t>
  </si>
  <si>
    <t>Isporuka i ugradnja napojnog voda tipa N2XH-J 5x6mm2 (veza RT-Anex 1 mreža, UPS, RT-Anex 1 UPS) položenog u zid, spušteni plafon i/ili u kanalicama sve komplet i pušteno u rad.</t>
  </si>
  <si>
    <t>III</t>
  </si>
  <si>
    <t xml:space="preserve"> INSTALACIJA PRIKLJUČNICA</t>
  </si>
  <si>
    <t>kom.</t>
  </si>
  <si>
    <t>Isporuka i montaža instalacionog materijala modularnog tipa, proizvodnje AVE ili ekvivalenta, komplet sa instalacionim doznama, nosačima, maskama i pratećim priborom.</t>
  </si>
  <si>
    <t>Blok A1 - 12M - kutija u stolu</t>
  </si>
  <si>
    <t>1 kom. - nadgradna kutija 12 modula</t>
  </si>
  <si>
    <t>2 kom. - monofazna priključnica 2M, 16A, 230V, zelena boja</t>
  </si>
  <si>
    <t>1 kom. - monofazna priključnica 2M, 16A, 230V, crvena boja</t>
  </si>
  <si>
    <t>2 kom. - monofazna priključnica 2M, 16A, 230V, bijela boja</t>
  </si>
  <si>
    <t xml:space="preserve"> - priključnice slabe struje su obrađene projektom slabe struje</t>
  </si>
  <si>
    <t>Komplet sa ugradnjom i povezivanjem.</t>
  </si>
  <si>
    <t>Blok A2 - 12M - kutija u stolu</t>
  </si>
  <si>
    <t>1 kom.  - slijepi taster u crnoj boji</t>
  </si>
  <si>
    <t>Blok 4M - u gipsu</t>
  </si>
  <si>
    <t>1 kom. - montažna kutija za 4 modula, sa nosačem 4M i dekorativnim okvirom 4M u bijeloj boji</t>
  </si>
  <si>
    <t>2 kom. - monofazna priključnica 2M, 16M, 230V, bijela boja</t>
  </si>
  <si>
    <t>Blok 4 M - u zidu</t>
  </si>
  <si>
    <t>1 kom. - montažna kutija za 4 modula, sa nosačem 4M i dekorativnim okvirom 4M, u bijeloj boji</t>
  </si>
  <si>
    <t>Monofazna priključnica u gipsu</t>
  </si>
  <si>
    <t>1 kom. - montažna kutija za 2 modula, sa nosačem 2M i dekorativnim okvirom 2M u bijeloj boji</t>
  </si>
  <si>
    <t>1 kom. - monofazna priključnica 2M, 16A, 230V, bijela boja</t>
  </si>
  <si>
    <t>Monofazna priključnica u zidu</t>
  </si>
  <si>
    <t>Monofazna priključnica sa poklopcem</t>
  </si>
  <si>
    <t>Štemanje poda radi polaganja kablova u desnom dijelu ANEX-a. Pozicija obuhvata otvaranje betona u dimenzijama 100 x 5 cm, sa zatvaranjem otvora nakon polaganja kablova betonom.</t>
  </si>
  <si>
    <t>Štemanje poda radi polaganja kablova u lijevom dijelu ANEX-a. Pozicija obuhvata otvaranje betona u dimenzijama 100 x 5 cm, sa zatvaranjem otvora nakon polaganja kablova betonom.</t>
  </si>
  <si>
    <t>Štemanje dijelova zida polaganja kablova sa krpljenjem šliceva</t>
  </si>
  <si>
    <t xml:space="preserve">Isporuka i montaža cinkovanih perforiranih nosača kablova PNK sa poklopcima, proizvodnje ELVOD Kragujevac ili sličan drugog proizvođača, standardne dužine 2m/kom, za polaganje kablova jake i slabe struje.
Tipa PNK - 100, kat, br. </t>
  </si>
  <si>
    <t>Isporuka i montaža spojnica PNK, ELVOD - Kragujevac. Pod stavkom se podrazumijeva kompletna isporuka i montaža sa svim spojnim materijalom, šarafima, maticama, šajbama.</t>
  </si>
  <si>
    <t>tip LPNK, ugaona spojnica S - II 100, kat. br. 06.429.100</t>
  </si>
  <si>
    <t>tip RPNK, račvasta spojnica S - III 100, kat. br. 06.438.100</t>
  </si>
  <si>
    <t>tip SPNK - 100,  kat. br. 06.200.002</t>
  </si>
  <si>
    <t>Isporuka i montaža nosača PNK kanala. Nosači su takođe proizvod ELVOD Kragujevac, a pod stavkom se podrazumijeva kompletna isporuka i montaža sa svim spojnim materijalom. Nosače za zid učvršćivati pomoću plastičnih tipli. Držači regala su sastavljeni od sledećih elemenata:</t>
  </si>
  <si>
    <t>"Z" stuba držača, L=45cm kat. br. 06.530.002</t>
  </si>
  <si>
    <t>učvršćivači za plafon kat. br. 06.530.001</t>
  </si>
  <si>
    <t>konzola za "Z" stub, KS - 100 kat. br. 06.530.100</t>
  </si>
  <si>
    <t>zidni nosač, KZ-100 kat. br. 06.531.100</t>
  </si>
  <si>
    <t>Nabavka i montaža sušača za ruke</t>
  </si>
  <si>
    <t>INSTALACIJA OSVETLJENJA</t>
  </si>
  <si>
    <r>
      <t>Pekidači
Isporuka i montaža instalacionog materijala modularnog tipa proizvodnje AVE ili ekvivalenta komplet sa doznama, nosačima, maskama i pratećim priborom u odgovarajućoj</t>
    </r>
    <r>
      <rPr>
        <sz val="11"/>
        <color rgb="FFFF0000"/>
        <rFont val="Helvetica World"/>
        <family val="2"/>
      </rPr>
      <t xml:space="preserve"> </t>
    </r>
    <r>
      <rPr>
        <sz val="11"/>
        <rFont val="Helvetica World"/>
        <family val="2"/>
      </rPr>
      <t>boji</t>
    </r>
    <r>
      <rPr>
        <sz val="11"/>
        <color rgb="FFFF0000"/>
        <rFont val="Helvetica World"/>
        <family val="2"/>
      </rPr>
      <t xml:space="preserve">. </t>
    </r>
  </si>
  <si>
    <t>Isporuka i ugradnja razvodnih kutija 100x100</t>
  </si>
  <si>
    <t>Sitan nespecificirani materijal (tiplovi i sl.)</t>
  </si>
  <si>
    <t>Isporuka i ugradnja svetiljke S1 - LED panel NEXT 36W, 4000K, 4000lm, 111 lm/W 595x595x10 UGR&lt;19</t>
  </si>
  <si>
    <t>Isporuka i montaža - Nadgradni ram za LED panel EASYFIT 602x602x50 aluminijumski bijeli</t>
  </si>
  <si>
    <t>Isporuka i ugradnja LED trakeVT-4040-60, 8W, 12V, 4000K, 13-14 lm/led IP20</t>
  </si>
  <si>
    <t>Isporuka i postavljanje VT-8118 Profila nadgradnih sa difuzorom sivi 2000x30x25 mm</t>
  </si>
  <si>
    <t>Isporuka i povezivanje napajanja za LED IP67 100-240V, 12V, 8.5A, 100W</t>
  </si>
  <si>
    <t>Isporuka i ugradnja svetiljke S3 - 9430551 CEDI ugradna svetiljka 2xGU10 bijela/crna L. 18.3 W:10 H. 3.8 cm</t>
  </si>
  <si>
    <t>Isporuka i ugradnja sijalice 21978 Led sijalica GU10 6.9W - 80W 4000K, 575lm</t>
  </si>
  <si>
    <t>kom-</t>
  </si>
  <si>
    <t>Isporuka i ugradnja svetiljke S4 - 4248900 ANGELO zidna lampa 1xG9, crno - bijela</t>
  </si>
  <si>
    <t>Isporuka i ugradnja sijalice LA29-01091 led sijalica G9 10W
4000K 1000lm</t>
  </si>
  <si>
    <t>Isporuka i ugradnja svetiljke S5 - 820003633 Visilica MORFI BIG IN LED 140W 19600lm 4000K fi1470x35x68mm crni</t>
  </si>
  <si>
    <t xml:space="preserve">kom. </t>
  </si>
  <si>
    <t>Isporuka i montaža svetiljke S5' - 820003433 Visilica MORFI BIG IN LED 105W 14700lm 4000K fi1120x35x68mm crni</t>
  </si>
  <si>
    <t>Isporuka i montaža - 900423 Kabal za napajanje 2m fi80
crni</t>
  </si>
  <si>
    <t>Isporuka i montaža - 900116 Sajla 3m</t>
  </si>
  <si>
    <t>Isporuka i montaža - 800058 Predspojni uređaj 150W
24VDC</t>
  </si>
  <si>
    <t xml:space="preserve">Isporuka i montaža - 800088 DRIVER 320W 24V DC IP 20
215x115x30 Morfi srednji dio </t>
  </si>
  <si>
    <t>Isporuka i montaža svetiljke S7 - 3911-0014-4-B-N STATION visilica LED60W - 5800 Lm,crna L:1480 X H:1200</t>
  </si>
  <si>
    <t>Isporuka i montaža svetiljke S7' - 3911-0026-4-B-N STATION visilica LED90W-8100 Lm 4000K,crna L:2070 X H:1200</t>
  </si>
  <si>
    <t>Isporuka i montaža svetiljke S8 - 3911-0126-4-B-N Station linijska svjetiljka LED90W-810 L2070 4000K,crna</t>
  </si>
  <si>
    <t>Isporuka i montaža svetiljke S10 - 3911-0326-4-W-N STATION ugradna svjetiljka LED90W 8100lm 2070mm 4000K,bijela</t>
  </si>
  <si>
    <t>Isporuka i montaža svetiljke S10' - 3911-0315-4-W-N STATION ugradna svjetiljka LED80W-7100 Lm L1780 4000K</t>
  </si>
  <si>
    <t>Isporuka i montaža svetiljke S11 - 861073023 Ugradna plafonska Micron LED 5x2W 940lm sr.ug. 4000K 137x44x50mm crna</t>
  </si>
  <si>
    <t>Isporuka i montaža maske za MICRON 5XLED crna 806910</t>
  </si>
  <si>
    <t>Isporuka i povezivanje LED trafoa IP20 700mA 14W RN1400 800026</t>
  </si>
  <si>
    <t>Isporuka i montaža svetiljke S12 - 8059409 RAM za ugradnu svjetiljku OLBIA 16x9x8,9cm crna sa bijelim okvirom</t>
  </si>
  <si>
    <t>Isporuka i montaža - 8016906 LED modul 10W 810lm 4000K IP44</t>
  </si>
  <si>
    <t>Isporuka i povezivanje - 9020171 TRANSFORMATOR 10W 12V 500mA</t>
  </si>
  <si>
    <t>Isporuka i montaža svetiljke S12' - 8016909 Okvir za svjetiljku OLBIA 9c9c8,9cm crna sa bijelim okvirom IP44</t>
  </si>
  <si>
    <t>Isporuka i montaža svetiljke S13 - 998092 Nadgradna plafonska RENDE 2xGU10 16x8x9cm crna</t>
  </si>
  <si>
    <t>Isporuka i montaža sijalice - 21978 Led sijalica GU10 6.9w-80w 4000K 575lm</t>
  </si>
  <si>
    <t>kom.0</t>
  </si>
  <si>
    <t>Isporuka i montaža svetiljke S13' - 880053033 Nadgradna plafonska Roller 9 LED 10W 950lm 4000K fi90x100mm crna</t>
  </si>
  <si>
    <t>Isporuka i montaža svetiljke S14 - 82630683 Plafonjerka DISCUS MICROPR. LED 98W 14994lm 4000K fi83.5x70mm crna</t>
  </si>
  <si>
    <t>Isporuka i montaža svetiljke S14' - 82630483 Plafonjerka DISCUS MICROPR. LED 60W 9840lm 4000K fi610x70mm crna</t>
  </si>
  <si>
    <t>Isporuka i montaža svetiljke S15 - 82410633 Nadgradni prsten CYCLONE SLIM 52W 8528lm 4000K fi800x80mm crni</t>
  </si>
  <si>
    <t>Isporuka i montaža svetiljke S15' - 82410733 Nadgradni prsten CYCLONE SLIM LED 79W 12956lm 4000K fi1100x75x80mm crni</t>
  </si>
  <si>
    <t>Isporuka i montaža - 803013-1 Nadgradna trofazna šina za svjetiljke 1 m crna</t>
  </si>
  <si>
    <t>Isporuka i montaža - 803043 Priključna jedinica za šinu crna</t>
  </si>
  <si>
    <t xml:space="preserve">Isporuka i montaža - 803053 Konektor za spajanje šina crni </t>
  </si>
  <si>
    <t xml:space="preserve">Isporuka i montaža - 803033 Završni poklopac za šinu crni </t>
  </si>
  <si>
    <t>Isporuka i montaža - 892403 Reflektor za šinu CLUB 60 GU10 crni</t>
  </si>
  <si>
    <t>Isporuka i montaža - 21978 Led sijalica GU10 6.9w-80w 4000K 575lm</t>
  </si>
  <si>
    <t xml:space="preserve">Isporuka i montaža - 803303 Sajla za šinu dužina 3m </t>
  </si>
  <si>
    <t>Isporuka i montaža svetiljke S17 - 9100441 IMPERO luster 4xG9,crni-opalno staklo</t>
  </si>
  <si>
    <t>Isporuka i montaža - LA29-01091 led sijalica G9 10W 4000K 1000lm</t>
  </si>
  <si>
    <t>Isporuka i montaža svetiljke S18 - 880053031 Nadgradna plafonska ROLLER9 LED 10W 950lm 4000K fi90x100cm bijela IP20</t>
  </si>
  <si>
    <t>Isporuka i montaža antipanik lampi - LED Satelite 100 lm 3h, IP42 SL20 EATON</t>
  </si>
  <si>
    <t>Nabavka i montaža motora za otvaranje prozora u bife-u pomoću daljinskog uređaja</t>
  </si>
  <si>
    <t>Štemanje dijelova zida i plafona radi polaganja kablova rasvjete sa krpljenjem šliceva</t>
  </si>
  <si>
    <t>Izrada Projekta izvedenog stanja jake struje</t>
  </si>
  <si>
    <t>Ispitivanje instalacije i puštanje u ispravan rad, označavanje utičnica prema jednopolnoj šemi RT, merenje otpora uzemljenja i izdavanje atesta.</t>
  </si>
  <si>
    <t>Demontaža postojećih instalacija, kablova, priključnica</t>
  </si>
  <si>
    <t>Demontaža dijela rasvjete u prizemlju Anex-a i dio rasvjete u suterenu Anex-a</t>
  </si>
  <si>
    <t>Demontaža postojećih unutrašnjih i spoljašnjih klima uređaja</t>
  </si>
  <si>
    <t>Zadržava se postojeća razvodna tabla, sa ugradnjom sledeće dodatne opreme umjesto trenutne dostrajale:
Polje mreže: 15 kom. - automatski osigurač od 16A, klasa C, 1P, 6kA
1 kom. Automatski osigurač od 10A, klasa C, 1P, 6kA
Polje agregata: 10 kom. - automatski osigurač od 16A, klasa C, 1P, 6kA</t>
  </si>
  <si>
    <t>Blok A2 - kutija u stolu</t>
  </si>
  <si>
    <t>Štemanje dijelova zida radi polaganja kablova</t>
  </si>
  <si>
    <t>Nabavka i montaža podnih kanalica obli dužine 2m, 90x20mm</t>
  </si>
  <si>
    <t>OSVETLJENJE</t>
  </si>
  <si>
    <t>XIV</t>
  </si>
  <si>
    <t xml:space="preserve">SLABA STRUJA </t>
  </si>
  <si>
    <r>
      <t xml:space="preserve">NAPOMENE:
</t>
    </r>
    <r>
      <rPr>
        <sz val="11"/>
        <color theme="1"/>
        <rFont val="Helvetica World"/>
        <family val="2"/>
      </rPr>
      <t xml:space="preserve">- GLAVNI PROJEKAT ELEKTRO INSTALACIJA SLABE STRUJE 
</t>
    </r>
    <r>
      <rPr>
        <sz val="10"/>
        <color indexed="8"/>
        <rFont val="Helvetica World"/>
        <family val="2"/>
      </rPr>
      <t xml:space="preserve">
</t>
    </r>
    <r>
      <rPr>
        <sz val="11"/>
        <color theme="1"/>
        <rFont val="Helvetica World"/>
        <family val="2"/>
      </rPr>
      <t xml:space="preserve">
</t>
    </r>
  </si>
  <si>
    <t>Ovim predmjerom i predračunom predviđa se isporuka svog materijala navedenog u pozicijama i svog sitnog nespecificiranog materijala potrebnog za kompletnu izradu, ugrađivanje, kako je to  navedeno u pojedinim pozicijama, ispitivanje i puštanje u ispravan rad, kao i dovođenje u ispravno (prvobitno) stanje svih oštećenih mjesta na već izvedenim radovima i konstrukcijama.</t>
  </si>
  <si>
    <t>U cijenu se uračunava cijena svog navedenog materijala u pozicijama i cijena montažnog nespecificiranog materijala, cijena radne snage i svi porezi i doprinosi na materijal i rad. Cijena uključuje i izradu sve eventualno potrebne radioničke dokumentacije, ispitivanje i puštanje u rad svih elemenata instalacija navedenih u pozicijama.</t>
  </si>
  <si>
    <t>Vrsta materijala, opreme i uređaja, kao i naziv proizvođača, povremeno specificirani u tekstu predmjera radova ili na crtezima su isključivo indikativni, služe kao referenca i da ukažu na minimum tehničkog standarda i nivo kvaliteta koji su zahtevani projektom. Ponuđači radova su slobodni da ponude materijale, opremu ili uređaje drugih renomiranih proizvođača, sličnih ili boljih tehničkih karakteristika nego što su materijali, oprema ili uređaji specificirani ovim predmjerom radova, sto ce biti predmet odobrenja od strane ovlacenog Inzenjera (Nadzornog organa).</t>
  </si>
  <si>
    <t xml:space="preserve">Vrsta materijala i proizvođač opreme koji su negde navedeni su samo predlozi i koriste se samo kao minimumi tehničkih standarda i specifikacija. Izvođač bi trebalo da ponudi opremu i materijal sličnih ili boljih tehničkih karakteristika navedenih u Predmeru Radova/Grafičkoj dokumentaciji koja će biti predmet odobrenja inženjera. </t>
  </si>
  <si>
    <t>STRUKTURNI KABLOVSKI SISTEM SKS</t>
  </si>
  <si>
    <t>4.01.00</t>
  </si>
  <si>
    <t>Centralna oprema</t>
  </si>
  <si>
    <t>4.01.01</t>
  </si>
  <si>
    <t xml:space="preserve"> (serverski rek ormar MO1)</t>
  </si>
  <si>
    <t>4.01.02</t>
  </si>
  <si>
    <t xml:space="preserve">Nabavka, isporuka i ugradnja samostojećeg RACK ormara 45U/19" metalna perforirana vrata sa bravom, prstenovi za vertikalno vođenje kablova, prednje i zadnje šine 19", dim. 2105/800/1000 (VxŠxD),'Vertikalni organajzer kablova, točkići i nožice sa nivelacijom, nosivost do 400kg, proizvođača Schrack istih ili boljih karakteristika drugog proivodjača. Ukupno za materijal i rad: </t>
  </si>
  <si>
    <t xml:space="preserve">Horizontalni organajzer kablova </t>
  </si>
  <si>
    <t>Krovni ventilator</t>
  </si>
  <si>
    <t>PDU napojna  letva 16 A; 230 V</t>
  </si>
  <si>
    <t>fiksna polica</t>
  </si>
  <si>
    <t>Komplet sa ozicenjem, i sabirnicom za uzemljenje i povezivanjem na zajednicko uzemljenjei tt uredaja</t>
  </si>
  <si>
    <t xml:space="preserve">Oprema u okviru ormana </t>
  </si>
  <si>
    <t>Optički razdjelnik za 24 vlakna, komplet premljen za završavanje 24 vlakna ODF 24/24, multimode</t>
  </si>
  <si>
    <t xml:space="preserve">Patch panel modularni za 24 modula sa modulima RJ45 Cat.6 F/FTP </t>
  </si>
  <si>
    <t>Patch kabal RJ45 LED cat6a, F/FTP, LSOH, sivi, 2M</t>
  </si>
  <si>
    <t>Patch kabal RJ45 LED cat6a, F/FTP, LSOH, sivi, 3M</t>
  </si>
  <si>
    <t>PATC KABAL OPTICKI LC/LC DUPLEX MULTILMOD 2M</t>
  </si>
  <si>
    <t>PATC KABAL OPTICKI SC/LC DUPLEX MULTILMOD 5M</t>
  </si>
  <si>
    <t>NRT2-U3300 Socomec UPS NeTYS RT 3300VA/2700W 230V 50/60Hz ON-LINE Double conversion, EPO, USB, RS232 istih ili boljih karakteristika drugog proivodjača.</t>
  </si>
  <si>
    <t>Glavni ormari</t>
  </si>
  <si>
    <t>4.02.00</t>
  </si>
  <si>
    <t>Utičnice</t>
  </si>
  <si>
    <t>4.02.01</t>
  </si>
  <si>
    <r>
      <t xml:space="preserve">Modularni instalacioni pribora za montažu priključnica slabe struje iz proizvodnog programa Bticino Living Light istih ili boljih karakteristika drugog proivodjača. Pribor se montira u stolu prema planu u prilogu  projekta na visini označenoj na planu instalacije. Posebno se naglašava da sve kutije moraju biti horizontalno postavljene i na istoj definisanoj koti usaglašenoj sa projektantom enterijera i nadzornim organom, u ravni sa zidom na odgovarajućoj dubini, a sastoji se od sledećih tipskih elemenata:
</t>
    </r>
    <r>
      <rPr>
        <b/>
        <sz val="10"/>
        <rFont val="Helvetica World"/>
        <family val="2"/>
      </rPr>
      <t xml:space="preserve">RJ-45 utičnica . 
</t>
    </r>
  </si>
  <si>
    <t>4.02.02</t>
  </si>
  <si>
    <r>
      <t xml:space="preserve">Modularni instalacioni pribora za montažu priključnica slabe struje iz proizvodnog programa Bticino Living Light istih ili boljih karakteristika drugog proivodjača. Pribor se montira u stolu planu u prilogu  projekta na visini označenoj na planu instalacije. Posebno se naglašava da sve kutije moraju biti horizontalno postavljene i na istoj definisanoj koti usaglašenoj sa projektantom enterijera i nadzornim organom, u ravni sa zidom na odgovarajućoj dubini, a sastoji se od sledećih tipskih elemenata:
</t>
    </r>
    <r>
      <rPr>
        <b/>
        <sz val="10"/>
        <rFont val="Helvetica World"/>
        <family val="2"/>
      </rPr>
      <t xml:space="preserve">PVC kutija 2M OG 
Nosač mehanizma 2M 
Dekorativni ram 2M metal 
</t>
    </r>
  </si>
  <si>
    <t>4.03.00</t>
  </si>
  <si>
    <t>Instalacije i radovi</t>
  </si>
  <si>
    <t>4.03.01</t>
  </si>
  <si>
    <t>Isporuka i polaganje instalacionog halogen free kabla tipa F/FTP cat 6a</t>
  </si>
  <si>
    <t>4.03.02</t>
  </si>
  <si>
    <t>Isporuka i polaganje Optički kabal sa 12 vlakana MM</t>
  </si>
  <si>
    <t>4.03.03</t>
  </si>
  <si>
    <t>RBC crijevo, bezhalogeno, prečnika 20mm.</t>
  </si>
  <si>
    <t>4.03.04</t>
  </si>
  <si>
    <t>PNK regal 300x50mm vatrotporni u kompletu sa opremom za montazu, fiksiranje. Proizvodac OBO Betterman ili slično.</t>
  </si>
  <si>
    <t>4.03.05</t>
  </si>
  <si>
    <t>PNK regal 200x50mm vatrooptorni u kompletu sa opremom za montazu, fiksiranje. Proizvodac OBO Betterman ili slično.</t>
  </si>
  <si>
    <t>4.03.06</t>
  </si>
  <si>
    <t>Završna mjerenja na F/FTP kablu sa izradom mjernog protokola</t>
  </si>
  <si>
    <t>4.03.07</t>
  </si>
  <si>
    <t>Završna mjerenja na optičkom kablu sa izradom mjernog protokola</t>
  </si>
  <si>
    <t>4.03.08</t>
  </si>
  <si>
    <t>Montaža glavnih ormara</t>
  </si>
  <si>
    <t>4.03.09</t>
  </si>
  <si>
    <t>Krajnja montaža, pustanje u rad, obuka korisnika, izdavanje dokumentacije</t>
  </si>
  <si>
    <t>Ukupno Strukturni kablovski sistem</t>
  </si>
  <si>
    <t>ALARMNI SISTEM</t>
  </si>
  <si>
    <t>Oprema</t>
  </si>
  <si>
    <t>5.01.01</t>
  </si>
  <si>
    <t>EVO 192 PLUS
Alarmna centrala 192 zone, BUS tehnologija, 8 zona na ploči (16 sa ATZ), 8 particija, 
5 PGM izlaza na ploči, funkcija kontrole pristupa, do 254 modula za proširenje,</t>
  </si>
  <si>
    <t>5.01.02</t>
  </si>
  <si>
    <t>Paradox PS25 -Dodatno napajanje 2.5A
Napajanje 2.5A, Kompatibilno sa EVO192/HD, MG5000/5050 i SP5500/6000/7000 (V 6.8 i više) serijom centrala. Može da radi i nezavisno. Kapacitet baterije koji je maksimalan je 14Ah.</t>
  </si>
  <si>
    <t>5.01.03</t>
  </si>
  <si>
    <t xml:space="preserve">PS40VA TOROID
Toroidni transformator 16.5 V, 40 VA, </t>
  </si>
  <si>
    <t>5.01.04</t>
  </si>
  <si>
    <t>ULTRA1265
Akumulator 12V 7,5Ah,</t>
  </si>
  <si>
    <t>5.01.05</t>
  </si>
  <si>
    <t xml:space="preserve">MK-V
Metalna kutija - velika.
</t>
  </si>
  <si>
    <t>5.01.06</t>
  </si>
  <si>
    <t>NV75MX               DigiplexEVO Digitalni Dualni detektor pokreta dometa do 16 metara. Aktivni anti masking i pet immunity, za montažu spolja/unutra. Ručno podešavanje Creep zone. Dupli tamper: maska i zid.  Pokriva površinu od 16m x 16m 90°.                                     EN 50131-2-2 Grade 3</t>
  </si>
  <si>
    <t>5.01.07</t>
  </si>
  <si>
    <t>Paradox DG467 PARADOME adresabilni detektor - vidni ugao 360º, predviđen za plafonsku montažu, dualni IC elemenat, domet 7x6m (na visini 2.4m) ili 11x6m (na visini 3.7m) BUS/RELE</t>
  </si>
  <si>
    <t>5.01.08</t>
  </si>
  <si>
    <t xml:space="preserve">DG457 GLASSTREK BUS
Detektor loma stakla, kompletna analiza zvučnog i
ultrazvučnog spektra, domet 9m ili 4.5m
</t>
  </si>
  <si>
    <t>5.01.09</t>
  </si>
  <si>
    <t>VDMP3
Telefonska dojava, 5 tel.brojeva, uključivanje/isključivanje particija i PGM-ova, ispunava EN 50131 Security Grade 2 standard
kompatibilan sa Spectra SP, MG5000, MG5050</t>
  </si>
  <si>
    <t>5.01.10</t>
  </si>
  <si>
    <t>PCS265
Paradox, LTE/4G/3G/2G/GSM GPRS-SMS Modul za komunikaciju sa litijumskom baterijom
PCS265LTE omogućava LTE/4G/3G/2G komunikaciju ili GSM izveštavanje za Paradox sisteme. Omogućava pouzdano izveštavanje i dvosmernu komunikaciju između Paradox centrala i monitoring stanica, kao i SMS. Takođe postoji podrška za pristup preko Paradox aplikacije za pametne telefone. Ukoliko je LTE/4G mreža nedostupna automatska konekcija na 3G/2G mrežu,podrška za 2 SIM kartice kao i backup drugog operatera, nadgledana komunikacija sa alarmonom centralom, aktivacija i deaktivacija alarma slanjem SMS-a, 4-žična instalacija,dvostruki prekidač za tamper (uklanjanje sa zida i poklopca),prijavljivanje gubitka komunikacije sa centrlom u slučaju prekida.</t>
  </si>
  <si>
    <t>5.01.11</t>
  </si>
  <si>
    <t>WS-20H  Spoljna sirena sa blicerom, antisabotažno kućište</t>
  </si>
  <si>
    <t>5.01.12</t>
  </si>
  <si>
    <t>Sirena sa bljeskalicom za unutrašnju montažu bez mogućnosti samonapajanja, elegantna izvedba sa poklopcem u bijeloj boji,</t>
  </si>
  <si>
    <t>UKUPNO OPREMA</t>
  </si>
  <si>
    <t>5.02</t>
  </si>
  <si>
    <t>Instalacije I radovi</t>
  </si>
  <si>
    <t>5.02.01</t>
  </si>
  <si>
    <t>Krajnja montaza, pustanje u rad, obuka korisnika, izdavanje dokumentacije</t>
  </si>
  <si>
    <t>5.02.02</t>
  </si>
  <si>
    <t>Isporuka i polaganje instalacionog halogen free kabla tipaJH(St)H 3x2x0.6</t>
  </si>
  <si>
    <t>5.02.03</t>
  </si>
  <si>
    <t>5.02.04</t>
  </si>
  <si>
    <t>Sitni potrošni materijal</t>
  </si>
  <si>
    <t>5.02.05</t>
  </si>
  <si>
    <t>Projekat izvedenog stanja</t>
  </si>
  <si>
    <t>5.01.000</t>
  </si>
  <si>
    <t xml:space="preserve"> Oprema</t>
  </si>
  <si>
    <t xml:space="preserve">5.02.000 </t>
  </si>
  <si>
    <t>Ukupno Alarmni sistem</t>
  </si>
  <si>
    <t>Kontrola pristupa</t>
  </si>
  <si>
    <t>6.01.01</t>
  </si>
  <si>
    <t>6.01.04</t>
  </si>
  <si>
    <t>ULTRA1219
Akumulator 12V 2,4Ah</t>
  </si>
  <si>
    <t>6.01.05</t>
  </si>
  <si>
    <t xml:space="preserve">GEZE A5300-B
Elektroprihvatnik A5300B (12/24V DC), bez napona otvoren (fail safe). Sila držanja 5,000 N. Simetričan dizajn, univerzalna izvedba...
</t>
  </si>
  <si>
    <t>6.01.07</t>
  </si>
  <si>
    <t>Diplomat zatvarač do 80 kg širina vrata 1100m</t>
  </si>
  <si>
    <t>6.01.08</t>
  </si>
  <si>
    <t>6.01.09</t>
  </si>
  <si>
    <t>Isporuka i ugradnja tastera za evakuaciju zelene boje( GEM CP-15\GE) relejni izlazi N.O I N.C</t>
  </si>
  <si>
    <t>6.02</t>
  </si>
  <si>
    <t>6.02.01</t>
  </si>
  <si>
    <t>6.02.04</t>
  </si>
  <si>
    <t>6.02.05</t>
  </si>
  <si>
    <t>6.01.000</t>
  </si>
  <si>
    <t xml:space="preserve">6.02.000 </t>
  </si>
  <si>
    <t>Ukupno kontrola pristupa</t>
  </si>
  <si>
    <t>SISTEM IP VIDEO NADZORA</t>
  </si>
  <si>
    <t>Oprema instalacije</t>
  </si>
  <si>
    <t>7.01.01</t>
  </si>
  <si>
    <t>OPREMA ZA MENADZMENT I UPRAVLJANJE</t>
  </si>
  <si>
    <t>7.01.06</t>
  </si>
  <si>
    <t>7.01.07</t>
  </si>
  <si>
    <t>Nabavka i isporuka24 Port Fast Ethernet L2 Smart Managed POE Switch, 24x 10/100M RJ45 PoE port, 2x Gigabit combo port, 802.3af/at, PoE power budget 370W, Max. 300 meter long distance PoE transmission, Visualized Topology Management, Network Health Monitor, Real-Time Alarm Push and Video Control and Preview</t>
  </si>
  <si>
    <t>7.02</t>
  </si>
  <si>
    <t>7.02.001</t>
  </si>
  <si>
    <t>7.02.002</t>
  </si>
  <si>
    <t>7.02.003</t>
  </si>
  <si>
    <r>
      <t>Modularni instalacioni pribora za montažu za sistem video nadzora R</t>
    </r>
    <r>
      <rPr>
        <b/>
        <sz val="10"/>
        <rFont val="Helvetica World"/>
        <family val="2"/>
      </rPr>
      <t xml:space="preserve">J-45 utičnica . 
</t>
    </r>
  </si>
  <si>
    <t>7.02.004</t>
  </si>
  <si>
    <t>7.02.005</t>
  </si>
  <si>
    <t xml:space="preserve">7.01.000 </t>
  </si>
  <si>
    <t>Centalna oprema</t>
  </si>
  <si>
    <t xml:space="preserve">7.02.000 </t>
  </si>
  <si>
    <t>Ukupno sistem IP video nadzora</t>
  </si>
  <si>
    <t>Instalacije sistem automatske detekcije i dojave požara</t>
  </si>
  <si>
    <r>
      <rPr>
        <b/>
        <i/>
        <sz val="10"/>
        <rFont val="Helvetica World"/>
        <family val="2"/>
      </rPr>
      <t xml:space="preserve">XIV </t>
    </r>
    <r>
      <rPr>
        <i/>
        <sz val="10"/>
        <rFont val="Helvetica World"/>
        <family val="2"/>
      </rPr>
      <t>SLABA STRUJA:</t>
    </r>
  </si>
  <si>
    <t>XV</t>
  </si>
  <si>
    <t>TERMOTEHNIKA</t>
  </si>
  <si>
    <t>Osnova podruma</t>
  </si>
  <si>
    <t>Isporuka i montaža Mono Split sistema klimatizacije, proizvođača LDK, tip Aeolus - Unutrašnja zidna jedinica kapaciteta 30 000 btu/h</t>
  </si>
  <si>
    <t>Isporuka i montaža mekih predizolovanih bakarnih cijevi (ø15/ø10) i međuveznog kabla (5x1.5) za povezivanje spoljašnjih i unutrašnjih jedinica sistema klimatizacije, zajedno sa cijevima za kondez izrađenih od Pex-Al-Pex ø16 x 2mm</t>
  </si>
  <si>
    <t>Isporuka i montaža nosa za spoljašnju jedinicu Mono Split sistema klimatizacije u kompletu sa svom potrebnom šrafovskom robom</t>
  </si>
  <si>
    <t>Isporuka i montaža pumpice za odvod kondezata unutrašnje zidne jedinice</t>
  </si>
  <si>
    <t>Uštemavanje freonske instalacije u armirano betonsko platno za potrebe postavljanja instalacije za klimu</t>
  </si>
  <si>
    <t>Isporuka i montaža ventilatora za izvlačenje vazduha iz toaleta, prozivođača Enpro, tip: TTMAX 125; Q=200 mᶾ/h, Δp =120Pa</t>
  </si>
  <si>
    <t>Isporuka i montaža kontrolera za upravljanje rada brzine ventilatora, proizvođača Enpro, tip: CTR BASIC2</t>
  </si>
  <si>
    <t>Nabavka materijala i izrada ravnih i fazonskih djelova limenih kanala izrađenih od pocinkovanog lima debljine 0,6-1,2 mm. Težina kanala obračunava se bez prirubnica i elemenata za nošenje kanala i spojno-zaptivnih elemenata kanala.</t>
  </si>
  <si>
    <t>kg</t>
  </si>
  <si>
    <t>Nabavka, isporuka i montaža elemenata za nošenje pocinkovanih kanala, MEC prirubnica, zaptivača, mašinskih zavrtnjeva, žabica. Računa se 50% od prethodne stavke</t>
  </si>
  <si>
    <t>Isporuka i montaža aero ventila za izvlačenje vazduha iz prostora, proizvođača ENPRO, tip AOV 125</t>
  </si>
  <si>
    <t>Isporuka i montaža aluminijumske protivkišne žaluzine, proizvod ENPRO, tip: FPR-A 250x130 mm</t>
  </si>
  <si>
    <t>Isporuka i montaža fleksibilnih crijeva za distribuciju vazduha, sledećih karakteristika:  Tip: Aludec A12, neizolovano fleksi crijevo Ø125</t>
  </si>
  <si>
    <t>Osnova prizemlja</t>
  </si>
  <si>
    <t>Isporuka i montaža Multi Split sistema klimatizacije proizvođača Samsung, tip: AJ100TXJ5KG/EU - Spoljašnja jedinica - 1 kom. AJ052BNMDEG/EU - Un. kanalna jedinica 18 000btu/h - 3 kom.</t>
  </si>
  <si>
    <t>Isporuka i montaža Multi Split sistema klimatizacije proizvođača Samsung, tip: AJ100TXJ5KG/EU - Spoljašnja jedinica - 1 kom. AJ052BNMDEG/EU - Un. kanalna jedinica 18 000btu/h - 2 kom. AJ035TNLDEG/EU - Un. kanalna jedinica 12 000btu/h - 1 kom.</t>
  </si>
  <si>
    <t>Isporuka i montaža Multi Split sistema klimatizacije proizvođača Grund, tip: GSJ3-27HFN8 - Spoljašnja jedinica - 1 kom. GUJ-12HRFNX-C - Un. kasetna jedinica 12 000btu/h - 1 kom. GUJ-12HRDN1-Z - Un. zidna jedinica 12 000btu/h - 1 kom.</t>
  </si>
  <si>
    <t>Isporuka i montaža Multi Split sistema klimatizacije proizvođača Grund, tip: GSJ3-27HFN8 - Spoljašnja jedinica - 1 kom. GUJ-12HRFN1-P - Un. parapetna jedinica 12 000btu/h - 1 kom. GUJ-12HRDN1-Z - Un. zidna jedinica 12 000btu/h - 1 kom.</t>
  </si>
  <si>
    <t>Isporuka i montaža Multi Split sistema klimatizacije proizvođača Grund, tip: GSJ3-27HFN8 - Spoljašnja jedinica - 1 kom. GUJ-12HRFN1-P - Un. parapetna jedinica 12 000btu/h - 2 kom.</t>
  </si>
  <si>
    <t>Isporuka i montaža Multi Split sistema klimatizacije proizvođača Grund, tip: GSJ4-36HFN8 - Spoljašnja jedinica - 1 kom. GUJ-12HRFN1-P - Un. parapetna jedinica 12 000btu/h - 3 kom.</t>
  </si>
  <si>
    <t>Isporuka i montaža Mono Split sistema klimatizacije, proizvođača Aux, tip: ASW-H12C5D4/FXR3DI-B8 - Unutrašnja zidna jedinica kapaciteta 12 000 btu/h</t>
  </si>
  <si>
    <t>Isporuka i montaža mekih predizolovanih bakarnih cijevi (ø10/ø6) i međuveznog kabla (5x1.5) za povezivanje spoljašnjih i unutrašnjih jedinica sistema klimatizacije, zajedno sa cijevima za kondez izrađenih od Pex-Al-Pex ø16 x 2mm</t>
  </si>
  <si>
    <t>Isporuka i montaža mekih predizolovanih bakarnih cijevi (ø12/ø6) i međuveznog kabla (5x1.5) za povezivanje spoljašnjih i unutrašnjih jedinica sistema klimatizacije, zajedno sa cijevima za kondez izrađenih od Pex-Al-Pex ø16 x 2mm</t>
  </si>
  <si>
    <t>Isporuka i montaža nosača za spoljašnju jedinicu Mono Split sistema klimatizacije u kompletu sa svom potrebnom šrafovskom robom</t>
  </si>
  <si>
    <t>Isporuka i montaža nosača za spoljašnju jedinicu Multi Split sistema klimatizacije u kompletu sa svom potrebnom šrafovskom robom</t>
  </si>
  <si>
    <t>Isporuka i montaža žičanog zidnog kontrolera za kanalne jedinice Multi Split sistema proizvođača Samsung tip: MWRWG00JN</t>
  </si>
  <si>
    <t>Isporuka i montaža cijevi za odvod kondenzata od polipropilena, proizvođača Climatherm Njemačka il islično, sljedećih prečnika: Ø 32x5.4 mm</t>
  </si>
  <si>
    <t>Materijal za spajanje cijevi, kao što su koljena,mufovi,T komadi,redukcije i sitan potrošni materijlal,uzima se 50% od prethodne stavke.</t>
  </si>
  <si>
    <t>Isporuka i montaža kabla za žičane kontrolere, PPL 2x1.0mm²</t>
  </si>
  <si>
    <t>Dopunjavanje instalacije freonom R410 A, prema preporuci proizvođača za ovakvu instalaciju.</t>
  </si>
  <si>
    <t>Dopunjavanje instalacije freonom R32, prema preporuci proizvođača za ovakvu instalaciju</t>
  </si>
  <si>
    <t>Isporuka i montaža ventilatora za ubacivanje vazduha iz prstoriju, prozivođača Enpro, tip: TTMAX 250; Q=1044 mᶾ/h, Δp =250Pa</t>
  </si>
  <si>
    <t>Isporuka i montaža ventilatora za izvlačenje vazduha iz toaleta, prozivođača Enpro, tip: TTMAX 200; Q=600 mᶾ/h, Δp =200Pa</t>
  </si>
  <si>
    <t>Nabavka, isporuka i montaža elemenata za nošenje pocinkovanih kanala, MEC prirubnica, zaptivača, mašinskih zavrtnjeva, žabica. Računa se 50% od prethodne stavke.</t>
  </si>
  <si>
    <t>Isporuka i montaža izolacije kanala, pločastomizolacijom, debljine 13 mm, zajedno sa lijepilom za montažu itrakama za ljepljenje spojeva.Protivpožarna klasa zapaljivosti B1. (DIN4102, JUS.U.J1.055).Plaća se po m2 izolacije mjereno sa spoljne strane. Izoluju se kanali za ubacivanje vazduha.Model: Armacell ili sl.</t>
  </si>
  <si>
    <t xml:space="preserve">Isporuka i montaža ventilacione rešetke sa dva reda podesivih lamela za dovod/odvod vazduha u prostoriju, proizvođača Enpro, tip VR2, sledećih dimenzija i karakteristika
</t>
  </si>
  <si>
    <t>VR2 525x175 mm</t>
  </si>
  <si>
    <t>VR2 R 425x175 mm</t>
  </si>
  <si>
    <t>VR2 R 325x175 mm</t>
  </si>
  <si>
    <t>Isporuka i montaža aluminijumske protivkišne žaluzine, proizvod ENPRO, sledećih dimenzija:</t>
  </si>
  <si>
    <t>FPR-A 350x310 mm</t>
  </si>
  <si>
    <t>FPR-A 450x430 mm</t>
  </si>
  <si>
    <t>Isporuka i montaža fleksibilnih crijeva za distribuciju vazduha, sledećih karakteristika:</t>
  </si>
  <si>
    <t>Tip: Isodec A11, izolovano fleksi crijevo Ø250</t>
  </si>
  <si>
    <t>Tip: Isodec A11, izolovano fleksi crijevo Ø125</t>
  </si>
  <si>
    <t>Tip: Aludec A12, neizolovano fleksi crijevo Ø125</t>
  </si>
  <si>
    <t>OSNOVA PODRUMA</t>
  </si>
  <si>
    <t>OSNOVA PRIZEMLJA</t>
  </si>
  <si>
    <r>
      <rPr>
        <b/>
        <i/>
        <sz val="10"/>
        <rFont val="Helvetica World"/>
        <family val="2"/>
      </rPr>
      <t xml:space="preserve">XV </t>
    </r>
    <r>
      <rPr>
        <i/>
        <sz val="10"/>
        <rFont val="Helvetica World"/>
        <family val="2"/>
      </rPr>
      <t>TERMOTEHNIKA:</t>
    </r>
  </si>
  <si>
    <t>R E K A P I T U L A C I J A</t>
  </si>
  <si>
    <t xml:space="preserve">  GRAĐEVINSKO-ZANATSKIH I ELEKTRO  RADOVA</t>
  </si>
  <si>
    <t xml:space="preserve">DEMONTAŽNI RADOVI </t>
  </si>
  <si>
    <t>EUR</t>
  </si>
  <si>
    <t xml:space="preserve">INSTALACIJA VIK </t>
  </si>
  <si>
    <t>HIDROIZOLATERSKI RADOVI</t>
  </si>
  <si>
    <t>PODOPOLAGAČKI RADOVI</t>
  </si>
  <si>
    <t>SUVOMONTAŽNI RADOVI</t>
  </si>
  <si>
    <t>MOLERSKO-FARBARSKI RADOVI</t>
  </si>
  <si>
    <t>STOLARSKI RADOVI</t>
  </si>
  <si>
    <t>BRAVARSKI RADOVI</t>
  </si>
  <si>
    <t>XII</t>
  </si>
  <si>
    <t>SLABA STRUJA</t>
  </si>
  <si>
    <t>RADOVA  UKUPNO :</t>
  </si>
  <si>
    <t>*Napomena: Garancija na radove, opremu i uređaje je 2 godine.</t>
  </si>
  <si>
    <t>Elektroenergetski radovi - ANEX Prizemlje</t>
  </si>
  <si>
    <t xml:space="preserve">Broj </t>
  </si>
  <si>
    <t>POZICIJA</t>
  </si>
  <si>
    <t>Jedin.</t>
  </si>
  <si>
    <t>Kol.</t>
  </si>
  <si>
    <t>Jedinična</t>
  </si>
  <si>
    <t xml:space="preserve">Ukupna </t>
  </si>
  <si>
    <t>poz.</t>
  </si>
  <si>
    <t>mjere</t>
  </si>
  <si>
    <t>cijena</t>
  </si>
  <si>
    <t>2.</t>
  </si>
  <si>
    <t>3.</t>
  </si>
  <si>
    <t>4.</t>
  </si>
  <si>
    <t>2.1.</t>
  </si>
  <si>
    <t>3.1.</t>
  </si>
  <si>
    <r>
      <t>Isporuka materijala i izrada instalacije monofaznih "šuko" utikačkih mjesta napajanih sa RT, polje mreže, provodnikom tipa N2XH-J 3x2,5 mm2 u fleksibilnim PVC cijevima Ø20 položenim dijelom regalima u spuštenom plafonu, dijelom u zidu pod malterom, dijelom po podu u kanalicama sa upotrebom odgovarajućeg pribora za grananje vodova i povezivanje monofazne "šuko" utičnice 16A, 230V. Prosječna dužina utikačkog mjesta iznosi 27 m</t>
    </r>
    <r>
      <rPr>
        <sz val="11"/>
        <color theme="1"/>
        <rFont val="Calibri"/>
        <family val="2"/>
        <scheme val="minor"/>
      </rPr>
      <t>. Komplet izvedeno utikačko mjesto sa povezivanjem na oba kraja se plaća po komadu.</t>
    </r>
  </si>
  <si>
    <t>3.2.</t>
  </si>
  <si>
    <r>
      <t>Isporuka materijala i izrada instalacije monofaznih "šuko" utikačkih mjesta napajanih sa RT, polje agregata, provodnikom tipa N2XH-J 3x2,5 mm2 u fleksibilnim PVC cijevima Ø20 položenim dijelom regalima u spuštenom plafonu, dijelom u zidu pod malterom, dijelom po podu u kanalicama sa upotrebom odgovarajućeg pribora za grananje vodova i povezivanje monofazne "šuko" utičnice 16A, 230V. Prosječna dužina utikačkog mjesta iznosi 26 m</t>
    </r>
    <r>
      <rPr>
        <sz val="11"/>
        <color theme="1"/>
        <rFont val="Calibri"/>
        <family val="2"/>
        <scheme val="minor"/>
      </rPr>
      <t>. Komplet izvedeno utikačko mjesto sa povezivanjem na oba kraja se plaća po komadu.</t>
    </r>
  </si>
  <si>
    <t>3.3.</t>
  </si>
  <si>
    <t>3.3.1.</t>
  </si>
  <si>
    <t>3.3.2.</t>
  </si>
  <si>
    <t>3.3.3.</t>
  </si>
  <si>
    <r>
      <t>1 kom. - montažna kutija za 2 modula, sa nosačem 2M i dekorativnim okvirom 2M u</t>
    </r>
    <r>
      <rPr>
        <sz val="11"/>
        <color rgb="FFFF0000"/>
        <rFont val="Helvetica World"/>
        <family val="2"/>
      </rPr>
      <t xml:space="preserve"> bijeloj</t>
    </r>
    <r>
      <rPr>
        <sz val="11"/>
        <color theme="1"/>
        <rFont val="Calibri"/>
        <family val="2"/>
        <scheme val="minor"/>
      </rPr>
      <t xml:space="preserve"> boji</t>
    </r>
  </si>
  <si>
    <r>
      <t xml:space="preserve">1 kom. - monofazna priključnica 2M, 16A, 230V, </t>
    </r>
    <r>
      <rPr>
        <sz val="11"/>
        <color rgb="FFFF0000"/>
        <rFont val="Helvetica World"/>
        <family val="2"/>
      </rPr>
      <t>bijela</t>
    </r>
    <r>
      <rPr>
        <sz val="11"/>
        <color theme="1"/>
        <rFont val="Calibri"/>
        <family val="2"/>
        <scheme val="minor"/>
      </rPr>
      <t xml:space="preserve"> boja</t>
    </r>
  </si>
  <si>
    <t>3.3.4.</t>
  </si>
  <si>
    <t>3.5.</t>
  </si>
  <si>
    <t>3.6.</t>
  </si>
  <si>
    <t>4.1.</t>
  </si>
  <si>
    <r>
      <t>Isporuka materijala i izrada instalacije opšteg, protivpaničnog i spoljašnjeg osvetljenja i sl.  provodnikom tipa N2XH-J 3x1,5mm2 u fleksibilnim PVC cijevima Ø16  položenim,  delom u zidu/plafonu pod malterom, delom u spuštenom plafonu u PNK regalima, sa upotrebom odgovarajućeg pribora za grananje vodova. Prosečna dužina sijaličnog mesta iznosi 10</t>
    </r>
    <r>
      <rPr>
        <sz val="11"/>
        <color theme="1"/>
        <rFont val="Helvetica World"/>
        <family val="2"/>
      </rPr>
      <t xml:space="preserve"> m</t>
    </r>
    <r>
      <rPr>
        <sz val="11"/>
        <color theme="1"/>
        <rFont val="Calibri"/>
        <family val="2"/>
        <scheme val="minor"/>
      </rPr>
      <t>. Komplet izvedeno sijalično mesto sa povezivanjem na oba kraja plaća se po komadu.</t>
    </r>
  </si>
  <si>
    <t>4.2.</t>
  </si>
  <si>
    <t>4.2.1.</t>
  </si>
  <si>
    <r>
      <t xml:space="preserve">1 kom. - montažna kutija za 2 modula
1 kom. - nosač elementa za 2 modula
1 kom. - maska za 1 modul, </t>
    </r>
    <r>
      <rPr>
        <sz val="11"/>
        <color rgb="FFFF0000"/>
        <rFont val="Helvetica World"/>
        <family val="2"/>
      </rPr>
      <t>bijela boja</t>
    </r>
    <r>
      <rPr>
        <sz val="11"/>
        <color theme="1"/>
        <rFont val="Calibri"/>
        <family val="2"/>
        <scheme val="minor"/>
      </rPr>
      <t xml:space="preserve">
1 kom. - obični prekidač, 1M, 10A, 230V,</t>
    </r>
    <r>
      <rPr>
        <sz val="11"/>
        <color rgb="FFFF0000"/>
        <rFont val="Helvetica World"/>
        <family val="2"/>
      </rPr>
      <t xml:space="preserve"> bijela boja</t>
    </r>
  </si>
  <si>
    <t>4.3.</t>
  </si>
  <si>
    <t>4.4.</t>
  </si>
  <si>
    <t>4.5.</t>
  </si>
  <si>
    <t>5.1.</t>
  </si>
  <si>
    <t xml:space="preserve">UKUPNO </t>
  </si>
  <si>
    <t>1.5. Predmjer i predračun radova
Elektroenergetski radovi - ANEX Prizemlje</t>
  </si>
  <si>
    <t>cijena bez PDV-a</t>
  </si>
  <si>
    <t>1.</t>
  </si>
  <si>
    <r>
      <t>Nabavka, montaža i povezivanje nove nadgradne razvodne table "RT-ANEX 1" izrađene od duplo dekapiranog lima sa bravicom i ključem, sa ugrađenom sledećom opremom:
Polje agregata: 1 kom. - sklopka, rastavljač Compact INSX 80A, 3P
- 5 kom. - automatski osigurač od 10A, klasa C, 1P, 6kA
- 77 kom. - automatski osigurač od 16A, klasa C, 1P, 6kA
- 2 kom. - automatski osigurač od 32A, klasa C, 3P, 6kA
- 1 kom. -</t>
    </r>
    <r>
      <rPr>
        <sz val="11"/>
        <color rgb="FFFF0000"/>
        <rFont val="Helvetica World"/>
        <family val="2"/>
      </rPr>
      <t xml:space="preserve"> </t>
    </r>
    <r>
      <rPr>
        <sz val="11"/>
        <color theme="1"/>
        <rFont val="Helvetica World"/>
        <family val="2"/>
      </rPr>
      <t>grebenasti prekidač 1-0-2 za montažu na šinu, 40A, 4P</t>
    </r>
    <r>
      <rPr>
        <sz val="11"/>
        <color theme="1"/>
        <rFont val="Calibri"/>
        <family val="2"/>
        <scheme val="minor"/>
      </rPr>
      <t xml:space="preserve">
Polje UPS-a: 14 kom. - automatski osigurač od 16A, klasa C, 1P, 6kA
</t>
    </r>
    <r>
      <rPr>
        <sz val="11"/>
        <color theme="1"/>
        <rFont val="Helvetica World"/>
        <family val="2"/>
      </rPr>
      <t>- Odvodnici prenapona 280 V, 20kA</t>
    </r>
    <r>
      <rPr>
        <sz val="11"/>
        <color theme="1"/>
        <rFont val="Calibri"/>
        <family val="2"/>
        <scheme val="minor"/>
      </rPr>
      <t xml:space="preserve">
- Ostala prateća oprema, sabirnice, šine, kleme i ostali sitan montažni materijal.
Sve komplet povezano, ispitano i pušteno u funkciju.</t>
    </r>
  </si>
  <si>
    <t>2.2.</t>
  </si>
  <si>
    <r>
      <t xml:space="preserve">Nabavka, montaža i povezivanje ugradne razvodne table "RT-ANEX 2" izrađene od duplo dekapiranog lima sa bravicom i ključem, sa ugrađenom sledećom opremom:
Polje agregata: 1 kom. - sklopka, rastavljač Compact INSX 80A, 3P
1 kom. - diferencijalna strujna zaštitna sklopka FID 40A, osjetljivosti 30mA, 4P, 40/0.03 A
- 10 kom. - automatski osigurač od 10A, klasa C, 1P, 6kA
- 45 kom. - automatski osigurač od 16A, klasa C, 1P, 6kA
- 6 kom. - automatski osigurač od 20A, klasa D, 1P, 6kA
- 1 kom. automatski osigurač od 16A, klasa D, 1P, 6kA
- Ostala prateća oprema, sabirnice, šine, kleme i ostali sitan montažni materijal.
</t>
    </r>
    <r>
      <rPr>
        <sz val="11"/>
        <color theme="1"/>
        <rFont val="Helvetica World"/>
        <family val="2"/>
      </rPr>
      <t>- Odvodnici prenapona 280V, 20 kA</t>
    </r>
    <r>
      <rPr>
        <sz val="11"/>
        <color theme="1"/>
        <rFont val="Calibri"/>
        <family val="2"/>
        <scheme val="minor"/>
      </rPr>
      <t xml:space="preserve">
Sve komplet povezano, ispitano i pušteno u funkciju</t>
    </r>
  </si>
  <si>
    <t>2.3.</t>
  </si>
  <si>
    <t xml:space="preserve">Nabavka i povezivanje sledeće opreme u GRO u suterenu objekta:
Kompaktni prekidač 3P, In = 80A, prekidne moći 25 kA - 2 komada
Kompaktni prekidač 3P, In=160A, prekidne moći 25kA- 1 komad
</t>
  </si>
  <si>
    <t>2.4.</t>
  </si>
  <si>
    <t>2.5.</t>
  </si>
  <si>
    <t>2.6.</t>
  </si>
  <si>
    <r>
      <t>Nabavka i polaganje napojnog kabla N2XH-J</t>
    </r>
    <r>
      <rPr>
        <sz val="11"/>
        <color rgb="FFFF0000"/>
        <rFont val="Helvetica World"/>
        <family val="2"/>
      </rPr>
      <t xml:space="preserve"> </t>
    </r>
    <r>
      <rPr>
        <sz val="11"/>
        <color theme="1"/>
        <rFont val="Helvetica World"/>
        <family val="2"/>
      </rPr>
      <t xml:space="preserve">5x35mm2 </t>
    </r>
    <r>
      <rPr>
        <sz val="11"/>
        <color theme="1"/>
        <rFont val="Calibri"/>
        <family val="2"/>
        <scheme val="minor"/>
      </rPr>
      <t xml:space="preserve">za napajanje polja mreže "RT - ANEX 1" sa polja agregata Glavnog razvodnog ormara u suterenu glavnog objekta, sa povezivanjem na oba kraja. Kabal izvući vertikalnim usponskim kanalima, horizontalnim regalima prizemnog dijela (prostor razdjelnika), a zatim spuštenim plafonom do prostorije iz koje će se kabal proštemati do Aftersales-a, i dalje spuštenim plafonom do razvodnog ormara. </t>
    </r>
  </si>
  <si>
    <t>2.7.</t>
  </si>
  <si>
    <r>
      <t>Nabavka i polaganje napojnog kabla N2XH-J</t>
    </r>
    <r>
      <rPr>
        <sz val="11"/>
        <color rgb="FFFF0000"/>
        <rFont val="Helvetica World"/>
        <family val="2"/>
      </rPr>
      <t xml:space="preserve"> </t>
    </r>
    <r>
      <rPr>
        <sz val="11"/>
        <color theme="1"/>
        <rFont val="Helvetica World"/>
        <family val="2"/>
      </rPr>
      <t>5x35mm2</t>
    </r>
    <r>
      <rPr>
        <sz val="11"/>
        <color theme="1"/>
        <rFont val="Calibri"/>
        <family val="2"/>
        <scheme val="minor"/>
      </rPr>
      <t xml:space="preserve"> za napajanje polja mreže "RT - ANEX 2" sa polja agregata Glavnog razvodnog ormara u suterenu glavnog objekta, sa povezivanjem na oba kraja. Kabal izvući vertikalnim usponskim kanalima, horizontalnim regalima prizemnog dijela (prostor razdjelnika), a zatim spuštenim plafonom do prostorije iz koje će se kabal proštemati do Aftersales-a, i dalje spuštenim plafonom do razvodnog ormara. </t>
    </r>
  </si>
  <si>
    <t>2.8.</t>
  </si>
  <si>
    <t>2.9.</t>
  </si>
  <si>
    <t>Nabavka i polaganje napojnog kabla N2XH-J 4x120 mm2 + 1x95 mm2 za napajanje razvodne table sa koje će se napajati punjači za električna vozila (razvodni ormar nije obuhvaćen ovim Projektom). Kabal se polaže od pozicije GRO-a u suterenu vertikalnim usponskim kanalima, horizontalnim regalima prizemnog dijela (prostor razdjelnika), sve do novo adaptiranog prostora ANEX-a i završava u plafonu na regalima do definisane pozicije RT za punjače električnih automobila koja će se naknadno definisati.</t>
  </si>
  <si>
    <r>
      <t xml:space="preserve">Isporuka materijala i izrada instalacije monofaznih "šuko" utikačkih mjesta napajanih sa RT-ANEX 1,  provodnikom tipa N2XH-J 3x2,5 mm2 u fleksibilnim PVC cijevima Ø20 položenim dijelom regalima u spuštenom plafonu, dijelom u zidu pod malterom, dijelom u podu sa upotrebom odgovarajućeg pribora za grananje vodova i povezivanje monofazne "šuko" utičnice 16A, 230V. Prosječna dužina utikačkog mjesta iznosi </t>
    </r>
    <r>
      <rPr>
        <sz val="11"/>
        <color theme="1"/>
        <rFont val="Helvetica World"/>
        <family val="2"/>
      </rPr>
      <t>38 m. Komplet izvedeno utikačko mjesto sa povezivanjem na oba kraja se plaća po komadu.</t>
    </r>
  </si>
  <si>
    <r>
      <t xml:space="preserve">Isporuka materijala i izrada  instalacije monofaznih "šuko" utikačkih mjesta napajanih sa RT-ANEX 1, polje UPS-a, provodnikom tipa N2XH-J 3x2,5 mm2 u fleksibilnim PVC cijevima Ø20 položenim dijelom regalima u spuštenom plafonu, dijelom u zidu pod malterom, dijelom u podu sa upotrebom odgovarajućeg pribora za grananje vodova i povezivanje monofazne "šuko" utičnice 16A, 230V. Prosječna dužina utikačkog mjesta iznosi </t>
    </r>
    <r>
      <rPr>
        <sz val="11"/>
        <color theme="1"/>
        <rFont val="Helvetica World"/>
        <family val="2"/>
      </rPr>
      <t>30 m. Komplet izvedeno utikačko mjesto sa povezivanjem na oba kraja se plaća po komadu.</t>
    </r>
  </si>
  <si>
    <t>3.4.</t>
  </si>
  <si>
    <r>
      <t xml:space="preserve">Isporuka materijala i izrada instalacija napajanja sa polja UPS-a "RT-ANEX 1" za RACK kablom N2XH-J 3x2,5 mm2 u fleksibilnim PVC cijevima dijelom položenim u spuštenom plafonu, dijelom po zidu ispod maltera. Sve komplet sa povezivanjem na oba kraja. Prosječna dužina do 17 </t>
    </r>
    <r>
      <rPr>
        <sz val="11"/>
        <color theme="1"/>
        <rFont val="Helvetica World"/>
        <family val="2"/>
      </rPr>
      <t>m.</t>
    </r>
  </si>
  <si>
    <t>3,6,</t>
  </si>
  <si>
    <r>
      <t xml:space="preserve">Isporuka materijala i izrada instalacije monofaznih "šuko" utikačkih mjesta napajanih sa RT-ANEX 2, provodnikom tipa N2XH-J 3x2,5 mm2 u fleksibilnim PVC cijevima Ø20 položenim dijelom regalima u spuštenom plafonu, dijelom u zidu pod malterom, dijelom u podu sa upotrebom odgovarajućeg pribora za grananje vodova i povezivanje monofazne "šuko" utičnice 16A, 230V. Prosječna dužina utikačkog mjesta iznosi </t>
    </r>
    <r>
      <rPr>
        <sz val="11"/>
        <color theme="1"/>
        <rFont val="Helvetica World"/>
        <family val="2"/>
      </rPr>
      <t>38 m. Komplet izvedeno utikačko mjesto sa povezivanjem na oba kraja se plaća po komadu.</t>
    </r>
  </si>
  <si>
    <t>3,7,</t>
  </si>
  <si>
    <r>
      <t>Isporuka materijala i izrada instalacija napajanja sa RT-ANEX 2 za spoljne jedinice multisplit klima uređaja kablom N2XH-J 3x4mm2</t>
    </r>
    <r>
      <rPr>
        <sz val="11"/>
        <color theme="1"/>
        <rFont val="Helvetica World"/>
      </rPr>
      <t>, u fleksibilnom PVC cijevu položenom u PNK regalu u spuštenom plafonu. Prosječna dužina strujnog kruga iznosi 39 m</t>
    </r>
  </si>
  <si>
    <t>3,8,</t>
  </si>
  <si>
    <t>3.8.1.</t>
  </si>
  <si>
    <t>4 kom. - monofazna priključnica 2M, 16A, 230V, bijela boja</t>
  </si>
  <si>
    <t>3.8.2.</t>
  </si>
  <si>
    <t>4 kom. - monofazna priključnica, 2M, 16A, 230V, bijela boja</t>
  </si>
  <si>
    <t>3.8.3.</t>
  </si>
  <si>
    <r>
      <t xml:space="preserve">Blok 7M </t>
    </r>
    <r>
      <rPr>
        <b/>
        <i/>
        <sz val="11"/>
        <color theme="1"/>
        <rFont val="Helvetica World"/>
        <family val="2"/>
      </rPr>
      <t xml:space="preserve"> u gipsu</t>
    </r>
  </si>
  <si>
    <r>
      <t>1 kom. - montažna kutija za 7 modula, sa nosačem i dekorativnim okvirom u</t>
    </r>
    <r>
      <rPr>
        <sz val="11"/>
        <color theme="1"/>
        <rFont val="Helvetica World"/>
        <family val="2"/>
      </rPr>
      <t xml:space="preserve"> crnoj</t>
    </r>
    <r>
      <rPr>
        <sz val="11"/>
        <color theme="1"/>
        <rFont val="Calibri"/>
        <family val="2"/>
        <scheme val="minor"/>
      </rPr>
      <t xml:space="preserve"> boji</t>
    </r>
  </si>
  <si>
    <r>
      <t>2 kom. - monofazna priključnica 2M, 16A, 230V,</t>
    </r>
    <r>
      <rPr>
        <sz val="11"/>
        <color theme="1"/>
        <rFont val="Helvetica World"/>
        <family val="2"/>
      </rPr>
      <t xml:space="preserve"> crna</t>
    </r>
    <r>
      <rPr>
        <sz val="11"/>
        <color theme="1"/>
        <rFont val="Calibri"/>
        <family val="2"/>
        <scheme val="minor"/>
      </rPr>
      <t xml:space="preserve"> boja</t>
    </r>
  </si>
  <si>
    <r>
      <t xml:space="preserve"> - priključnice slabe struje su obrađene projektom slabe struje, </t>
    </r>
    <r>
      <rPr>
        <sz val="11"/>
        <color theme="1"/>
        <rFont val="Helvetica World"/>
        <family val="2"/>
      </rPr>
      <t>u crnoj</t>
    </r>
    <r>
      <rPr>
        <sz val="11"/>
        <color theme="1"/>
        <rFont val="Calibri"/>
        <family val="2"/>
        <scheme val="minor"/>
      </rPr>
      <t xml:space="preserve"> boji</t>
    </r>
  </si>
  <si>
    <t>3.8.5.</t>
  </si>
  <si>
    <r>
      <t>1 kom. - montažna kutija za 4 modula, sa nosačem 4M i dekorativnim okvirom 4M u</t>
    </r>
    <r>
      <rPr>
        <sz val="11"/>
        <color theme="1"/>
        <rFont val="Helvetica World"/>
        <family val="2"/>
      </rPr>
      <t xml:space="preserve"> crnoj</t>
    </r>
    <r>
      <rPr>
        <sz val="11"/>
        <color theme="1"/>
        <rFont val="Calibri"/>
        <family val="2"/>
        <scheme val="minor"/>
      </rPr>
      <t xml:space="preserve"> boji</t>
    </r>
  </si>
  <si>
    <r>
      <t xml:space="preserve">2 kom. - monofazna priključnica 2M, 16M, 230V, </t>
    </r>
    <r>
      <rPr>
        <sz val="11"/>
        <color theme="1"/>
        <rFont val="Helvetica World"/>
        <family val="2"/>
      </rPr>
      <t>crna</t>
    </r>
    <r>
      <rPr>
        <sz val="11"/>
        <color theme="1"/>
        <rFont val="Calibri"/>
        <family val="2"/>
        <scheme val="minor"/>
      </rPr>
      <t xml:space="preserve"> boja</t>
    </r>
  </si>
  <si>
    <t>3.8.6.</t>
  </si>
  <si>
    <t>3.8.7.</t>
  </si>
  <si>
    <t>3.8.8.</t>
  </si>
  <si>
    <r>
      <t xml:space="preserve">1 kom. - montažna kutija za 2 modula, sa nosačem 2M i dekorativnim okvirom 2M </t>
    </r>
    <r>
      <rPr>
        <sz val="11"/>
        <color theme="1"/>
        <rFont val="Helvetica World"/>
        <family val="2"/>
      </rPr>
      <t>u crnoj</t>
    </r>
    <r>
      <rPr>
        <sz val="11"/>
        <color theme="1"/>
        <rFont val="Calibri"/>
        <family val="2"/>
        <scheme val="minor"/>
      </rPr>
      <t xml:space="preserve"> boji</t>
    </r>
  </si>
  <si>
    <r>
      <t xml:space="preserve">1 kom. - monofazna priključnica 2M, 16A, 230V, </t>
    </r>
    <r>
      <rPr>
        <sz val="11"/>
        <color theme="1"/>
        <rFont val="Helvetica World"/>
        <family val="2"/>
      </rPr>
      <t xml:space="preserve">crna </t>
    </r>
    <r>
      <rPr>
        <sz val="11"/>
        <color theme="1"/>
        <rFont val="Calibri"/>
        <family val="2"/>
        <scheme val="minor"/>
      </rPr>
      <t>boja</t>
    </r>
  </si>
  <si>
    <t>3.8.9.</t>
  </si>
  <si>
    <r>
      <t>1 kom. - montažna kutija za 2 modula, sa nosačem 2M i dekorativnim okvirom 2M u</t>
    </r>
    <r>
      <rPr>
        <sz val="11"/>
        <color rgb="FFFF0000"/>
        <rFont val="Helvetica World"/>
        <family val="2"/>
      </rPr>
      <t xml:space="preserve"> </t>
    </r>
    <r>
      <rPr>
        <sz val="11"/>
        <color theme="1"/>
        <rFont val="Helvetica World"/>
        <family val="2"/>
      </rPr>
      <t>bijeloj</t>
    </r>
    <r>
      <rPr>
        <sz val="11"/>
        <color theme="1"/>
        <rFont val="Calibri"/>
        <family val="2"/>
        <scheme val="minor"/>
      </rPr>
      <t xml:space="preserve"> boji</t>
    </r>
  </si>
  <si>
    <r>
      <t>1 kom. - monofazna priključnica 2M, 16A, 230V,</t>
    </r>
    <r>
      <rPr>
        <sz val="11"/>
        <color theme="1"/>
        <rFont val="Helvetica World"/>
        <family val="2"/>
      </rPr>
      <t xml:space="preserve"> bijela</t>
    </r>
    <r>
      <rPr>
        <sz val="11"/>
        <color theme="1"/>
        <rFont val="Calibri"/>
        <family val="2"/>
        <scheme val="minor"/>
      </rPr>
      <t xml:space="preserve"> boja</t>
    </r>
  </si>
  <si>
    <t>3.8.10.</t>
  </si>
  <si>
    <r>
      <t>1 kom. - montažna kutija za 2 modula, sa nosačem 2M i dekorativnim okvirom 2M u</t>
    </r>
    <r>
      <rPr>
        <sz val="11"/>
        <color theme="1"/>
        <rFont val="Helvetica World"/>
        <family val="2"/>
      </rPr>
      <t xml:space="preserve"> crnoj</t>
    </r>
    <r>
      <rPr>
        <sz val="11"/>
        <color theme="1"/>
        <rFont val="Calibri"/>
        <family val="2"/>
        <scheme val="minor"/>
      </rPr>
      <t xml:space="preserve"> boji</t>
    </r>
  </si>
  <si>
    <r>
      <t>1 kom. - monofazna priključnica 2M, 16A, 230V,</t>
    </r>
    <r>
      <rPr>
        <sz val="11"/>
        <color theme="1"/>
        <rFont val="Helvetica World"/>
        <family val="2"/>
      </rPr>
      <t xml:space="preserve"> crna</t>
    </r>
    <r>
      <rPr>
        <sz val="11"/>
        <color theme="1"/>
        <rFont val="Calibri"/>
        <family val="2"/>
        <scheme val="minor"/>
      </rPr>
      <t xml:space="preserve"> boja</t>
    </r>
  </si>
  <si>
    <t>3.8.11.</t>
  </si>
  <si>
    <t>3.9.</t>
  </si>
  <si>
    <t>3.10.</t>
  </si>
  <si>
    <t>3.11.</t>
  </si>
  <si>
    <t>3.12.</t>
  </si>
  <si>
    <t>3.13.</t>
  </si>
  <si>
    <t>3.13.1.</t>
  </si>
  <si>
    <t>3.13.2.</t>
  </si>
  <si>
    <t>3.13.3.</t>
  </si>
  <si>
    <t>3.14.</t>
  </si>
  <si>
    <t>3.14.1.</t>
  </si>
  <si>
    <t>3.14.2.</t>
  </si>
  <si>
    <t>3.14.3.</t>
  </si>
  <si>
    <t>3.14.4.</t>
  </si>
  <si>
    <t>3.15.</t>
  </si>
  <si>
    <r>
      <t>Isporuka materijala i izrada instalacije opšteg, protivpaničnog i spoljašnjeg osvetljenja i sl. sa "RT-ANEX1" provodnikom tipa N2XH-J 3x1,5mm2 u fleksibilnim PVC cijevima Ø16  položenim,  delom u zidu/plafonu pod malterom, delom u spuštenom plafonu u PNK regalima, sa upotrebom odgovarajućeg pribora za grananje vodova. Prosečna dužina sijaličnog mesta iznosi 31,2</t>
    </r>
    <r>
      <rPr>
        <sz val="11"/>
        <color rgb="FFFF0000"/>
        <rFont val="Helvetica World"/>
        <charset val="238"/>
      </rPr>
      <t xml:space="preserve"> </t>
    </r>
    <r>
      <rPr>
        <sz val="11"/>
        <color theme="1"/>
        <rFont val="Helvetica World"/>
        <family val="2"/>
      </rPr>
      <t>m.</t>
    </r>
    <r>
      <rPr>
        <sz val="11"/>
        <color theme="1"/>
        <rFont val="Calibri"/>
        <family val="2"/>
        <scheme val="minor"/>
      </rPr>
      <t xml:space="preserve"> Komplet izvedeno sijalično mesto sa povezivanjem na oba kraja plaća se po komadu.</t>
    </r>
  </si>
  <si>
    <r>
      <t>Isporuka materijala i izrada instalacije opšteg, protivpaničnog i spoljašnjeg osvetljenja i sl. sa "RT-ANEX2" provodnikom tipa N2XH-J 3x1,5mm2 u fleksibilnim PVC cijevima Ø16  položenim,  delom u zidu/plafonu pod malterom, delom u spuštenom plafonu u PNK regalima, sa upotrebom odgovarajućeg pribora za grananje vodova. Prosečna dužina sijaličnog mesta iznosi 31,2</t>
    </r>
    <r>
      <rPr>
        <sz val="11"/>
        <color rgb="FFFF0000"/>
        <rFont val="Helvetica World"/>
        <charset val="238"/>
      </rPr>
      <t xml:space="preserve"> </t>
    </r>
    <r>
      <rPr>
        <sz val="11"/>
        <color theme="1"/>
        <rFont val="Helvetica World"/>
        <family val="2"/>
      </rPr>
      <t xml:space="preserve">m. </t>
    </r>
    <r>
      <rPr>
        <sz val="11"/>
        <color theme="1"/>
        <rFont val="Calibri"/>
        <family val="2"/>
        <scheme val="minor"/>
      </rPr>
      <t>Komplet izvedeno sijalično mesto sa povezivanjem na oba kraja plaća se po komadu.</t>
    </r>
  </si>
  <si>
    <r>
      <t>Pekidači
Isporuka i montaža instalacionog materijala modularnog tipa proizvodnje AVE ili ekvivalenta komplet sa doznama, nosačima, maskama i pratećim priborom u odgovarajućoj</t>
    </r>
    <r>
      <rPr>
        <sz val="11"/>
        <color rgb="FFFF0000"/>
        <rFont val="Helvetica World"/>
        <charset val="238"/>
      </rPr>
      <t xml:space="preserve"> </t>
    </r>
    <r>
      <rPr>
        <sz val="11"/>
        <rFont val="Helvetica World"/>
        <family val="2"/>
      </rPr>
      <t>boji</t>
    </r>
    <r>
      <rPr>
        <sz val="11"/>
        <color rgb="FFFF0000"/>
        <rFont val="Helvetica World"/>
        <charset val="238"/>
      </rPr>
      <t xml:space="preserve">. </t>
    </r>
  </si>
  <si>
    <t>4.5.1.</t>
  </si>
  <si>
    <t>1 kom. - montažna kutija za 2 modula 
1 kom. - nosač elementa za 2 modula
1 kom. - maska za 2 modula, bijela boja
2 kom. - običan prekidač 1M, 10A, 230V, bijela boja</t>
  </si>
  <si>
    <t>4.5.2.</t>
  </si>
  <si>
    <t>1 kom. - montažna kutija za 2 modula 
1 kom. - nosač elementa za 2 modula
1 kom. - maska za 2 modula, crna boja
2 kom. - običan prekidač 1M, 10A, 230V, crna boja</t>
  </si>
  <si>
    <t>4.5.3.</t>
  </si>
  <si>
    <t>1 kom. - montažna kutija za 4 modula 
1 kom. - nosač elementa za 4 modula
1 kom. - maska za 4 modula, crna boja
3 kom. - običan prekidač 1M, 10A, 230V, crna boja
1 kom. - naizmjenični prekidač 1M, 10A, 230V, crna boja</t>
  </si>
  <si>
    <t>4.5.4.</t>
  </si>
  <si>
    <t>1 kom. - montažna kutija za 4 modula 
1 kom. - nosač elementa za 4 modula
1 kom. - maska za 4 modula, bijela boja
3 kom. - običan prekidač 1M, 10A, 230V, bijela boja
1 kom. - naizmjenični prekidač 1M, 10A, 230V, bijela boja</t>
  </si>
  <si>
    <t>1 kom. - montažna kutija za 2 modula
1 kom. - nosač elementa za 2 modula
1 kom. - maska za 1 modul, bijela boja
1 kom. - naizmjenični prekidač, 1M, 10A, 230V, bijela boja</t>
  </si>
  <si>
    <t>4.5.5.</t>
  </si>
  <si>
    <t>1 kom. - montažna kutija za 3 modula
1 kom. - nosač elementa za 3 modula
1 kom. - maska za 3 modula, bijela boja
3 kom. - običan prekidač, 1M, 10A, 230V, bijela boja</t>
  </si>
  <si>
    <t>4.5.6.</t>
  </si>
  <si>
    <t>1 kom. - montažna kutija za 7 modula
1 kom. - nosač elementa za 7 modula
1 kom. - maska za 7 modula, bijela boja
5 kom. - obični prekidač, 1M, 10A, 230V, bijela boja
1 kom. - naizmjenični prekidač, 1M, 10A, 230V, bijela boja
1 kom. - slijepi taster</t>
  </si>
  <si>
    <t>4.5.7.</t>
  </si>
  <si>
    <t>1 kom. - montažna kutija za 4 modula 
1 kom. - nosač elementa za 4 modula
1 kom. - maska za 4 modula, bijela boja
4 kom. - običan prekidač 1M, 10A, 230V, bijela boja</t>
  </si>
  <si>
    <t>4.5.8.</t>
  </si>
  <si>
    <t>1 kom. - montažna kutija za 2 modula
1 kom. - nosač elementa za 2 modula
1 kom. - maska za 1 modul, bijela boja
1 kom. - obični prekidač, 1M, 10A, 230V, bijela boja</t>
  </si>
  <si>
    <t>4.5.9.</t>
  </si>
  <si>
    <t>1 kom. - montažna kutija za 2 modula
1 kom. - nosač elementa za 2 modula
1 kom. - maska za 1 modul, crna boja
1 kom. - obični prekidač, 1M, 10A, 230V crna boja</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</si>
  <si>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</si>
  <si>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</si>
  <si>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</si>
  <si>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</si>
  <si>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</si>
  <si>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</si>
  <si>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</si>
  <si>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</si>
  <si>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</si>
  <si>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</si>
  <si>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</si>
  <si>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</si>
  <si>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</si>
  <si>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</si>
  <si>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</si>
  <si>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</si>
  <si>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</si>
  <si>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</si>
  <si>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</si>
  <si>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</si>
  <si>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</si>
  <si>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</si>
  <si>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</si>
  <si>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</si>
  <si>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</si>
  <si>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</si>
  <si>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</si>
  <si>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</si>
  <si>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4.45.</t>
  </si>
  <si>
    <t>4.46.</t>
  </si>
  <si>
    <t>4.47.</t>
  </si>
  <si>
    <t>4.48.</t>
  </si>
  <si>
    <t>4.49.</t>
  </si>
  <si>
    <t>4.50.</t>
  </si>
  <si>
    <t>4.51.</t>
  </si>
  <si>
    <t>4.52.</t>
  </si>
  <si>
    <t>4.53.</t>
  </si>
  <si>
    <t>4.54.</t>
  </si>
  <si>
    <t>4.55.</t>
  </si>
  <si>
    <t>4.56.</t>
  </si>
  <si>
    <t>4.57.</t>
  </si>
  <si>
    <t>4.58.</t>
  </si>
  <si>
    <t>4.59.</t>
  </si>
  <si>
    <t>4.60.</t>
  </si>
  <si>
    <t>4.70.</t>
  </si>
  <si>
    <t>4.80.</t>
  </si>
  <si>
    <t>4.81.</t>
  </si>
  <si>
    <t>4.82.</t>
  </si>
  <si>
    <t>4.83.</t>
  </si>
  <si>
    <t>4.84.</t>
  </si>
  <si>
    <t>4.85.</t>
  </si>
  <si>
    <t>5.2.</t>
  </si>
  <si>
    <t>Izrada izjednačenja potencijala RACK-a provodnikom  P-Y 1x16mm2  sa šelnama  i stopicama . Sve komplet sa povezivanjem i izradom.</t>
  </si>
  <si>
    <t>5.3.</t>
  </si>
  <si>
    <t>UKUPNO BEZ PDV-A</t>
  </si>
  <si>
    <t xml:space="preserve"> mrezna kontrolera tipa eMAX LP1501.</t>
  </si>
  <si>
    <t>(HID 1386 ISOProx II Proximity Access Card, offers 125 khz proximity technology).Kartice koje se koriste su HID ISOProx II. Facility Code 37 (obavezno se mora naglasiti kod kada se kupuju kartice). Citaci na vratima su takodje HID.</t>
  </si>
  <si>
    <t>16 kom. 4MP IP kamera *Discavery, Dahua ili sl. 10. unutrasnjih i 6. spoljnih.</t>
  </si>
  <si>
    <t>Rekabilni DVR 16 kanala *Dicsavery, Dahua ili slican. 1 Kom.  HDD velicina opciono.</t>
  </si>
  <si>
    <t>Krajnja montaza, izdavanje dokumentacije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</si>
</sst>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0.00_);_(&quot;$&quot;* \(#,##0.00\);_(&quot;$&quot;* &quot;-&quot;??_);_(@_)"/>
    <numFmt numFmtId="165" formatCode="0.0000"/>
    <numFmt numFmtId="166" formatCode="#,##0.00\ &quot;€&quot;"/>
    <numFmt numFmtId="167" formatCode="0.0"/>
    <numFmt numFmtId="168" formatCode="#,##0.0"/>
    <numFmt numFmtId="169" formatCode="_([$€-2]\ * #,##0.00_);_([$€-2]\ * \(#,##0.00\);_([$€-2]\ * &quot;-&quot;??_);_(@_)"/>
    <numFmt numFmtId="170" formatCode="#,##0.00\ [$€-1]"/>
    <numFmt numFmtId="171" formatCode="#,##0.00;[Red]#,##0.00"/>
    <numFmt numFmtId="172" formatCode="#,##0;[Red]#,##0"/>
  </numFmts>
  <fonts count="67">
    <font>
      <sz val="11"/>
      <color theme="1"/>
      <name val="Calibri"/>
      <family val="2"/>
      <scheme val="minor"/>
    </font>
    <font>
      <sz val="11"/>
      <color theme="1"/>
      <name val="Helvetica World"/>
      <family val="2"/>
    </font>
    <font>
      <sz val="11"/>
      <color theme="1"/>
      <name val="Helvetica World"/>
      <family val="2"/>
    </font>
    <font>
      <sz val="10"/>
      <color indexed="10"/>
      <name val="Arial"/>
      <family val="2"/>
    </font>
    <font>
      <b/>
      <sz val="16"/>
      <color indexed="9"/>
      <name val="Arial"/>
      <family val="2"/>
    </font>
    <font>
      <sz val="10"/>
      <name val="Arial"/>
      <family val="2"/>
    </font>
    <font>
      <b/>
      <sz val="20"/>
      <name val="Arial"/>
      <family val="2"/>
    </font>
    <font>
      <b/>
      <sz val="18"/>
      <name val="Arial"/>
      <family val="2"/>
    </font>
    <font>
      <b/>
      <sz val="16"/>
      <name val="Arial"/>
      <family val="2"/>
    </font>
    <font>
      <sz val="16"/>
      <name val="Arial"/>
      <family val="2"/>
    </font>
    <font>
      <sz val="15"/>
      <name val="Arial"/>
      <family val="2"/>
    </font>
    <font>
      <b/>
      <sz val="15"/>
      <name val="Arial"/>
      <family val="2"/>
    </font>
    <font>
      <sz val="12"/>
      <name val="Arial"/>
      <family val="2"/>
    </font>
    <font>
      <sz val="14"/>
      <name val="Arial"/>
      <family val="2"/>
    </font>
    <font>
      <sz val="10"/>
      <color indexed="9"/>
      <name val="Arial"/>
      <family val="2"/>
    </font>
    <font>
      <sz val="10"/>
      <name val="Helvetica World"/>
      <family val="2"/>
    </font>
    <font>
      <sz val="10"/>
      <color rgb="FF0070C0"/>
      <name val="Helvetica World"/>
      <family val="2"/>
    </font>
    <font>
      <sz val="10"/>
      <color rgb="FFFF0000"/>
      <name val="Helvetica World"/>
      <family val="2"/>
    </font>
    <font>
      <b/>
      <sz val="10"/>
      <name val="Helvetica World"/>
      <family val="2"/>
    </font>
    <font>
      <b/>
      <i/>
      <sz val="10"/>
      <name val="Helvetica World"/>
      <family val="2"/>
    </font>
    <font>
      <i/>
      <sz val="10"/>
      <name val="Helvetica World"/>
      <family val="2"/>
    </font>
    <font>
      <sz val="10"/>
      <color rgb="FF4E4953"/>
      <name val="Helvetica World"/>
      <family val="2"/>
    </font>
    <font>
      <b/>
      <sz val="11"/>
      <name val="Helvetica World"/>
      <family val="2"/>
    </font>
    <font>
      <sz val="10"/>
      <color theme="1"/>
      <name val="Helvetica World"/>
      <family val="2"/>
    </font>
    <font>
      <b/>
      <sz val="10"/>
      <color theme="1"/>
      <name val="Helvetica World"/>
      <family val="2"/>
    </font>
    <font>
      <b/>
      <i/>
      <u/>
      <sz val="14"/>
      <name val="Helvetica World"/>
      <family val="2"/>
    </font>
    <font>
      <b/>
      <i/>
      <u/>
      <sz val="10"/>
      <name val="Helvetica World"/>
      <family val="2"/>
    </font>
    <font>
      <b/>
      <i/>
      <u/>
      <sz val="12"/>
      <name val="Helvetica World"/>
      <family val="2"/>
    </font>
    <font>
      <b/>
      <i/>
      <sz val="14"/>
      <name val="Helvetica World"/>
      <family val="2"/>
    </font>
    <font>
      <sz val="11"/>
      <color rgb="FFFF0000"/>
      <name val="Helvetica World"/>
      <family val="2"/>
    </font>
    <font>
      <b/>
      <sz val="14"/>
      <name val="Helvetica World"/>
      <family val="2"/>
    </font>
    <font>
      <b/>
      <sz val="12"/>
      <name val="Helvetica World"/>
      <family val="2"/>
    </font>
    <font>
      <b/>
      <u/>
      <sz val="10"/>
      <name val="Helvetica World"/>
      <family val="2"/>
    </font>
    <font>
      <sz val="10"/>
      <color indexed="8"/>
      <name val="Helvetica World"/>
      <family val="2"/>
    </font>
    <font>
      <i/>
      <u/>
      <sz val="10"/>
      <name val="Helvetica World"/>
      <family val="2"/>
    </font>
    <font>
      <i/>
      <sz val="10"/>
      <color rgb="FF4E4953"/>
      <name val="Helvetica World"/>
      <family val="2"/>
    </font>
    <font>
      <b/>
      <sz val="10"/>
      <color indexed="8"/>
      <name val="Helvetica World"/>
      <family val="2"/>
    </font>
    <font>
      <b/>
      <u/>
      <sz val="12"/>
      <name val="Helvetica World"/>
      <family val="2"/>
    </font>
    <font>
      <b/>
      <i/>
      <sz val="11"/>
      <name val="Helvetica World"/>
      <family val="2"/>
    </font>
    <font>
      <i/>
      <sz val="11"/>
      <color theme="1"/>
      <name val="Calibri"/>
      <family val="2"/>
      <scheme val="minor"/>
    </font>
    <font>
      <sz val="10"/>
      <color theme="1"/>
      <name val="Calibri"/>
      <family val="2"/>
      <scheme val="minor"/>
    </font>
    <font>
      <b/>
      <sz val="14"/>
      <color theme="1"/>
      <name val="Helvetica World"/>
      <family val="2"/>
    </font>
    <font>
      <b/>
      <sz val="12"/>
      <color theme="1"/>
      <name val="Helvetica World"/>
      <family val="2"/>
    </font>
    <font>
      <b/>
      <sz val="16"/>
      <color theme="1"/>
      <name val="Helvetica World"/>
      <family val="2"/>
    </font>
    <font>
      <b/>
      <sz val="11"/>
      <color theme="1"/>
      <name val="Helvetica World"/>
      <family val="2"/>
    </font>
    <font>
      <b/>
      <sz val="11"/>
      <color theme="1"/>
      <name val="Calibri"/>
      <family val="2"/>
      <scheme val="minor"/>
    </font>
    <font>
      <b/>
      <i/>
      <sz val="10"/>
      <color theme="1"/>
      <name val="Helvetica World"/>
      <family val="2"/>
    </font>
    <font>
      <b/>
      <sz val="10"/>
      <color theme="1"/>
      <name val="Calibri"/>
      <family val="2"/>
      <scheme val="minor"/>
    </font>
    <font>
      <sz val="11"/>
      <color theme="1"/>
      <name val="Calibri"/>
      <family val="2"/>
      <scheme val="minor"/>
    </font>
    <font>
      <sz val="11"/>
      <name val="Helvetica World"/>
      <family val="2"/>
    </font>
    <font>
      <b/>
      <i/>
      <sz val="11"/>
      <color theme="1"/>
      <name val="Helvetica World"/>
      <family val="2"/>
    </font>
    <font>
      <b/>
      <i/>
      <sz val="12"/>
      <color theme="1"/>
      <name val="Helvetica World"/>
      <family val="2"/>
    </font>
    <font>
      <i/>
      <sz val="11"/>
      <color theme="1"/>
      <name val="Helvetica World"/>
      <family val="2"/>
    </font>
    <font>
      <sz val="11"/>
      <name val="Times New Roman YU"/>
      <family val="1"/>
    </font>
    <font>
      <sz val="11"/>
      <color theme="1"/>
      <name val="Helvetica World"/>
      <family val="2"/>
      <charset val="238"/>
    </font>
    <font>
      <sz val="11"/>
      <name val="Arial"/>
      <family val="2"/>
    </font>
    <font>
      <b/>
      <sz val="12"/>
      <name val="Arial"/>
      <family val="2"/>
    </font>
    <font>
      <sz val="12"/>
      <name val="Helvetica World"/>
      <family val="2"/>
    </font>
    <font>
      <i/>
      <sz val="10"/>
      <color theme="1"/>
      <name val="Helvetica World"/>
      <family val="2"/>
    </font>
    <font>
      <b/>
      <i/>
      <sz val="10"/>
      <color rgb="FF4E4953"/>
      <name val="Helvetica World"/>
      <family val="2"/>
    </font>
    <font>
      <sz val="10"/>
      <color rgb="FF282426"/>
      <name val="Helvetica World"/>
      <family val="2"/>
    </font>
    <font>
      <i/>
      <sz val="11"/>
      <color rgb="FF4E4953"/>
      <name val="Helvetica World"/>
      <family val="2"/>
    </font>
    <font>
      <b/>
      <sz val="11"/>
      <color theme="1"/>
      <name val="Calibri"/>
      <family val="2"/>
      <charset val="238"/>
      <scheme val="minor"/>
    </font>
    <font>
      <i/>
      <sz val="11"/>
      <color theme="1"/>
      <name val="Helvetica World"/>
      <charset val="238"/>
    </font>
    <font>
      <sz val="11"/>
      <color theme="1"/>
      <name val="Helvetica World"/>
    </font>
    <font>
      <b/>
      <i/>
      <sz val="12"/>
      <color theme="1"/>
      <name val="Helvetica World"/>
      <charset val="238"/>
    </font>
    <font>
      <sz val="11"/>
      <color rgb="FFFF0000"/>
      <name val="Helvetica World"/>
      <charset val="23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8">
    <xf numFmtId="0" fontId="0" fillId="0" borderId="0"/>
    <xf numFmtId="0" fontId="5" fillId="0" borderId="0"/>
    <xf numFmtId="164" fontId="48" fillId="0" borderId="0" applyFont="0" applyFill="0" applyBorder="0" applyAlignment="0" applyProtection="0"/>
    <xf numFmtId="0" fontId="53" fillId="0" borderId="0" applyNumberFormat="0" applyFill="0" applyBorder="0" applyAlignment="0" applyProtection="0"/>
    <xf numFmtId="0" fontId="54" fillId="0" borderId="0"/>
    <xf numFmtId="0" fontId="5" fillId="0" borderId="0">
      <alignment vertical="center"/>
    </xf>
    <xf numFmtId="0" fontId="5" fillId="0" borderId="0"/>
    <xf numFmtId="0" fontId="55" fillId="0" borderId="0"/>
  </cellStyleXfs>
  <cellXfs count="390">
    <xf numFmtId="0" fontId="0" fillId="0" borderId="0" xfId="0"/>
    <xf numFmtId="0" fontId="3" fillId="0" borderId="0" xfId="0" applyFont="1"/>
    <xf numFmtId="0" fontId="4" fillId="0" borderId="0" xfId="0" applyFont="1"/>
    <xf numFmtId="4" fontId="4" fillId="0" borderId="0" xfId="0" applyNumberFormat="1" applyFont="1" applyAlignment="1">
      <alignment horizontal="center"/>
    </xf>
    <xf numFmtId="0" fontId="5" fillId="0" borderId="0" xfId="0" applyFont="1"/>
    <xf numFmtId="0" fontId="7"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
    </xf>
    <xf numFmtId="0" fontId="9" fillId="0" borderId="0" xfId="0" applyFont="1" applyAlignment="1">
      <alignment horizontal="centerContinuous"/>
    </xf>
    <xf numFmtId="0" fontId="11" fillId="0" borderId="0" xfId="0" applyFont="1" applyAlignment="1">
      <alignment horizontal="center"/>
    </xf>
    <xf numFmtId="0" fontId="10" fillId="0" borderId="0" xfId="0" applyFont="1" applyAlignment="1">
      <alignment horizontal="center"/>
    </xf>
    <xf numFmtId="0" fontId="12" fillId="0" borderId="0" xfId="0" applyFont="1"/>
    <xf numFmtId="49" fontId="5" fillId="0" borderId="0" xfId="0" applyNumberFormat="1" applyFont="1" applyAlignment="1">
      <alignment horizontal="center"/>
    </xf>
    <xf numFmtId="0" fontId="5" fillId="0" borderId="0" xfId="0" applyFont="1" applyAlignment="1">
      <alignment vertical="top"/>
    </xf>
    <xf numFmtId="4" fontId="14" fillId="0" borderId="0" xfId="0" applyNumberFormat="1" applyFont="1"/>
    <xf numFmtId="0" fontId="2" fillId="0" borderId="0" xfId="0" applyFont="1"/>
    <xf numFmtId="49" fontId="15" fillId="0" borderId="0" xfId="0" applyNumberFormat="1" applyFont="1" applyAlignment="1">
      <alignment horizontal="center"/>
    </xf>
    <xf numFmtId="0" fontId="15" fillId="0" borderId="0" xfId="0" applyFont="1"/>
    <xf numFmtId="0" fontId="15" fillId="0" borderId="0" xfId="0" applyFont="1" applyAlignment="1">
      <alignment horizontal="center"/>
    </xf>
    <xf numFmtId="165" fontId="15" fillId="0" borderId="0" xfId="0" applyNumberFormat="1" applyFont="1"/>
    <xf numFmtId="0" fontId="15" fillId="0" borderId="0" xfId="0" applyFont="1" applyAlignment="1">
      <alignment horizontal="left" vertical="center" wrapText="1"/>
    </xf>
    <xf numFmtId="0" fontId="15" fillId="0" borderId="0" xfId="0" applyFont="1" applyAlignment="1">
      <alignment horizontal="justify" vertical="top" wrapText="1"/>
    </xf>
    <xf numFmtId="4" fontId="15" fillId="0" borderId="0" xfId="0" applyNumberFormat="1" applyFont="1" applyAlignment="1">
      <alignment horizontal="right"/>
    </xf>
    <xf numFmtId="0" fontId="15" fillId="0" borderId="0" xfId="0" applyFont="1" applyAlignment="1">
      <alignment horizontal="center" vertical="top"/>
    </xf>
    <xf numFmtId="4" fontId="15" fillId="0" borderId="0" xfId="0" applyNumberFormat="1" applyFont="1"/>
    <xf numFmtId="0" fontId="15" fillId="0" borderId="0" xfId="0" applyFont="1" applyAlignment="1">
      <alignment horizontal="left" vertical="center"/>
    </xf>
    <xf numFmtId="0" fontId="15" fillId="0" borderId="0" xfId="0" applyFont="1" applyAlignment="1">
      <alignment horizontal="justify" vertical="top"/>
    </xf>
    <xf numFmtId="4" fontId="17" fillId="0" borderId="0" xfId="0" applyNumberFormat="1" applyFont="1"/>
    <xf numFmtId="0" fontId="15" fillId="0" borderId="1" xfId="0" applyFont="1" applyBorder="1" applyAlignment="1">
      <alignment horizontal="center" vertical="center"/>
    </xf>
    <xf numFmtId="165" fontId="15" fillId="0" borderId="1" xfId="0" applyNumberFormat="1" applyFont="1" applyBorder="1" applyAlignment="1">
      <alignment vertical="center"/>
    </xf>
    <xf numFmtId="0" fontId="15" fillId="0" borderId="1" xfId="0" applyFont="1" applyBorder="1" applyAlignment="1">
      <alignment horizontal="left" vertical="center"/>
    </xf>
    <xf numFmtId="0" fontId="20" fillId="0" borderId="1" xfId="0" applyFont="1" applyBorder="1" applyAlignment="1">
      <alignment horizontal="left" vertical="center"/>
    </xf>
    <xf numFmtId="0" fontId="21" fillId="0" borderId="0" xfId="0" applyFont="1" applyAlignment="1">
      <alignment horizontal="center"/>
    </xf>
    <xf numFmtId="49" fontId="21" fillId="0" borderId="0" xfId="0" applyNumberFormat="1" applyFont="1" applyAlignment="1">
      <alignment horizontal="center"/>
    </xf>
    <xf numFmtId="4" fontId="15" fillId="0" borderId="2" xfId="0" applyNumberFormat="1" applyFont="1" applyBorder="1" applyAlignment="1">
      <alignment vertical="center"/>
    </xf>
    <xf numFmtId="4" fontId="15" fillId="0" borderId="2" xfId="0" applyNumberFormat="1" applyFont="1" applyBorder="1" applyAlignment="1">
      <alignment horizontal="right"/>
    </xf>
    <xf numFmtId="4" fontId="15" fillId="0" borderId="2" xfId="0" applyNumberFormat="1" applyFont="1" applyBorder="1"/>
    <xf numFmtId="4" fontId="22" fillId="0" borderId="2" xfId="0" applyNumberFormat="1" applyFont="1" applyBorder="1" applyAlignment="1">
      <alignment vertical="center"/>
    </xf>
    <xf numFmtId="0" fontId="20" fillId="0" borderId="0" xfId="0" applyFont="1"/>
    <xf numFmtId="49" fontId="18" fillId="0" borderId="0" xfId="0" applyNumberFormat="1" applyFont="1" applyAlignment="1">
      <alignment horizontal="center"/>
    </xf>
    <xf numFmtId="0" fontId="19" fillId="0" borderId="0" xfId="0" applyFont="1"/>
    <xf numFmtId="0" fontId="23" fillId="0" borderId="0" xfId="0" applyFont="1"/>
    <xf numFmtId="0" fontId="24" fillId="0" borderId="0" xfId="0" applyFont="1" applyAlignment="1">
      <alignment horizontal="center"/>
    </xf>
    <xf numFmtId="2" fontId="23" fillId="0" borderId="0" xfId="0" applyNumberFormat="1" applyFont="1"/>
    <xf numFmtId="0" fontId="25" fillId="0" borderId="0" xfId="0" applyFont="1" applyAlignment="1">
      <alignment horizontal="centerContinuous" vertical="center"/>
    </xf>
    <xf numFmtId="0" fontId="26" fillId="0" borderId="0" xfId="0" applyFont="1" applyAlignment="1">
      <alignment horizontal="centerContinuous" vertical="center"/>
    </xf>
    <xf numFmtId="0" fontId="20" fillId="0" borderId="0" xfId="0" applyFont="1" applyAlignment="1">
      <alignment horizontal="centerContinuous" vertical="center"/>
    </xf>
    <xf numFmtId="0" fontId="20" fillId="0" borderId="2" xfId="0" applyFont="1" applyBorder="1" applyAlignment="1">
      <alignment horizontal="left"/>
    </xf>
    <xf numFmtId="0" fontId="20" fillId="0" borderId="2" xfId="0" applyFont="1" applyBorder="1"/>
    <xf numFmtId="0" fontId="20" fillId="0" borderId="5" xfId="0" applyFont="1" applyBorder="1"/>
    <xf numFmtId="0" fontId="19" fillId="0" borderId="2" xfId="0" applyFont="1" applyBorder="1" applyAlignment="1">
      <alignment horizontal="left" vertical="center"/>
    </xf>
    <xf numFmtId="49" fontId="19" fillId="0" borderId="2" xfId="0" applyNumberFormat="1" applyFont="1" applyBorder="1" applyAlignment="1">
      <alignment horizontal="center"/>
    </xf>
    <xf numFmtId="0" fontId="15" fillId="0" borderId="6" xfId="0" applyFont="1" applyBorder="1" applyAlignment="1">
      <alignment vertical="center"/>
    </xf>
    <xf numFmtId="0" fontId="20" fillId="0" borderId="2" xfId="0" applyFont="1" applyBorder="1" applyAlignment="1">
      <alignment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165" fontId="19" fillId="0" borderId="2" xfId="0" applyNumberFormat="1" applyFont="1" applyBorder="1" applyAlignment="1">
      <alignment horizontal="center" vertical="center" wrapText="1"/>
    </xf>
    <xf numFmtId="0" fontId="19" fillId="0" borderId="2" xfId="0" applyFont="1" applyBorder="1"/>
    <xf numFmtId="0" fontId="15" fillId="0" borderId="0" xfId="0" applyFont="1" applyAlignment="1">
      <alignment horizontal="center" wrapText="1"/>
    </xf>
    <xf numFmtId="0" fontId="15" fillId="0" borderId="0" xfId="0" applyFont="1" applyAlignment="1">
      <alignment wrapText="1"/>
    </xf>
    <xf numFmtId="0" fontId="15" fillId="0" borderId="0" xfId="0" applyFont="1" applyAlignment="1">
      <alignment horizontal="left" vertical="top" wrapText="1"/>
    </xf>
    <xf numFmtId="0" fontId="23" fillId="0" borderId="0" xfId="0" applyFont="1" applyAlignment="1">
      <alignment wrapText="1"/>
    </xf>
    <xf numFmtId="0" fontId="15" fillId="0" borderId="0" xfId="0" applyFont="1" applyAlignment="1">
      <alignment vertical="top" wrapText="1"/>
    </xf>
    <xf numFmtId="0" fontId="29" fillId="0" borderId="0" xfId="0" applyFont="1"/>
    <xf numFmtId="0" fontId="15" fillId="0" borderId="0" xfId="0" applyFont="1" applyAlignment="1">
      <alignment vertical="top"/>
    </xf>
    <xf numFmtId="49" fontId="15" fillId="0" borderId="0" xfId="0" applyNumberFormat="1" applyFont="1" applyAlignment="1">
      <alignment horizontal="justify" vertical="top" wrapText="1"/>
    </xf>
    <xf numFmtId="0" fontId="23" fillId="0" borderId="0" xfId="0" applyFont="1" applyAlignment="1">
      <alignment horizontal="left" wrapText="1"/>
    </xf>
    <xf numFmtId="49" fontId="19" fillId="0" borderId="7" xfId="0" applyNumberFormat="1" applyFont="1" applyBorder="1" applyAlignment="1">
      <alignment horizontal="center"/>
    </xf>
    <xf numFmtId="0" fontId="19" fillId="0" borderId="7" xfId="0" applyFont="1" applyBorder="1"/>
    <xf numFmtId="0" fontId="26" fillId="0" borderId="0" xfId="0" applyFont="1" applyAlignment="1">
      <alignment horizontal="center" wrapText="1"/>
    </xf>
    <xf numFmtId="0" fontId="26" fillId="0" borderId="0" xfId="0" applyFont="1" applyAlignment="1">
      <alignment horizontal="justify" wrapText="1"/>
    </xf>
    <xf numFmtId="0" fontId="15" fillId="0" borderId="0" xfId="0" quotePrefix="1" applyFont="1" applyAlignment="1">
      <alignment horizontal="left" vertical="top" wrapText="1"/>
    </xf>
    <xf numFmtId="0" fontId="31" fillId="0" borderId="0" xfId="0" applyFont="1" applyAlignment="1">
      <alignment horizontal="justify" wrapText="1"/>
    </xf>
    <xf numFmtId="166" fontId="15" fillId="0" borderId="0" xfId="0" applyNumberFormat="1" applyFont="1"/>
    <xf numFmtId="0" fontId="18" fillId="0" borderId="0" xfId="0" applyFont="1" applyAlignment="1">
      <alignment horizontal="center" vertical="top"/>
    </xf>
    <xf numFmtId="0" fontId="15" fillId="0" borderId="0" xfId="0" applyFont="1" applyAlignment="1">
      <alignment horizontal="justify" wrapText="1"/>
    </xf>
    <xf numFmtId="0" fontId="20" fillId="0" borderId="0" xfId="0" applyFont="1" applyAlignment="1">
      <alignment horizontal="center" vertical="top"/>
    </xf>
    <xf numFmtId="0" fontId="19" fillId="0" borderId="0" xfId="0" applyFont="1" applyAlignment="1">
      <alignment horizontal="center" vertical="top" wrapText="1"/>
    </xf>
    <xf numFmtId="3" fontId="15" fillId="0" borderId="0" xfId="0" applyNumberFormat="1" applyFont="1"/>
    <xf numFmtId="0" fontId="33" fillId="0" borderId="0" xfId="0" applyFont="1" applyAlignment="1">
      <alignment horizontal="center" vertical="top"/>
    </xf>
    <xf numFmtId="2" fontId="33" fillId="0" borderId="0" xfId="0" applyNumberFormat="1" applyFont="1" applyAlignment="1">
      <alignment horizontal="right" vertical="top"/>
    </xf>
    <xf numFmtId="0" fontId="33" fillId="0" borderId="0" xfId="0" applyFont="1" applyAlignment="1">
      <alignment horizontal="justify" vertical="top" wrapText="1"/>
    </xf>
    <xf numFmtId="0" fontId="18" fillId="0" borderId="0" xfId="0" applyFont="1" applyAlignment="1">
      <alignment horizontal="justify" wrapText="1"/>
    </xf>
    <xf numFmtId="0" fontId="18" fillId="0" borderId="0" xfId="0" applyFont="1" applyAlignment="1">
      <alignment horizontal="center"/>
    </xf>
    <xf numFmtId="4" fontId="18" fillId="0" borderId="0" xfId="0" applyNumberFormat="1" applyFont="1"/>
    <xf numFmtId="166" fontId="18" fillId="0" borderId="0" xfId="0" applyNumberFormat="1" applyFont="1"/>
    <xf numFmtId="0" fontId="18" fillId="0" borderId="0" xfId="0" applyFont="1" applyAlignment="1">
      <alignment horizontal="right" wrapText="1"/>
    </xf>
    <xf numFmtId="0" fontId="34" fillId="0" borderId="0" xfId="0" applyFont="1" applyAlignment="1">
      <alignment horizontal="center" vertical="top"/>
    </xf>
    <xf numFmtId="0" fontId="15" fillId="0" borderId="0" xfId="1" applyFont="1" applyAlignment="1">
      <alignment vertical="top" wrapText="1"/>
    </xf>
    <xf numFmtId="0" fontId="15" fillId="0" borderId="0" xfId="1" applyFont="1" applyAlignment="1">
      <alignment horizontal="left" vertical="top" wrapText="1"/>
    </xf>
    <xf numFmtId="0" fontId="15" fillId="0" borderId="0" xfId="1" applyFont="1" applyAlignment="1">
      <alignment wrapText="1"/>
    </xf>
    <xf numFmtId="2" fontId="15" fillId="0" borderId="0" xfId="0" applyNumberFormat="1" applyFont="1" applyAlignment="1">
      <alignment horizontal="center" vertical="top"/>
    </xf>
    <xf numFmtId="0" fontId="32" fillId="0" borderId="0" xfId="0" applyFont="1" applyAlignment="1">
      <alignment horizontal="center" vertical="top"/>
    </xf>
    <xf numFmtId="0" fontId="32" fillId="0" borderId="0" xfId="0" applyFont="1" applyAlignment="1">
      <alignment horizontal="justify" wrapText="1"/>
    </xf>
    <xf numFmtId="0" fontId="15" fillId="0" borderId="0" xfId="0" quotePrefix="1" applyFont="1" applyAlignment="1">
      <alignment horizontal="justify" wrapText="1"/>
    </xf>
    <xf numFmtId="49" fontId="35" fillId="0" borderId="0" xfId="0" applyNumberFormat="1" applyFont="1" applyAlignment="1">
      <alignment horizontal="center"/>
    </xf>
    <xf numFmtId="49" fontId="20" fillId="0" borderId="0" xfId="0" applyNumberFormat="1" applyFont="1" applyAlignment="1">
      <alignment horizontal="center"/>
    </xf>
    <xf numFmtId="0" fontId="35" fillId="0" borderId="0" xfId="0" applyFont="1" applyAlignment="1">
      <alignment horizontal="center"/>
    </xf>
    <xf numFmtId="2" fontId="35" fillId="0" borderId="0" xfId="0" applyNumberFormat="1" applyFont="1" applyAlignment="1">
      <alignment horizontal="center"/>
    </xf>
    <xf numFmtId="0" fontId="35" fillId="0" borderId="0" xfId="0" applyFont="1" applyAlignment="1">
      <alignment horizontal="center" wrapText="1"/>
    </xf>
    <xf numFmtId="0" fontId="21" fillId="0" borderId="0" xfId="0" applyFont="1" applyAlignment="1">
      <alignment horizontal="justify" wrapText="1"/>
    </xf>
    <xf numFmtId="4" fontId="18" fillId="0" borderId="0" xfId="0" applyNumberFormat="1" applyFont="1" applyAlignment="1">
      <alignment horizontal="center"/>
    </xf>
    <xf numFmtId="0" fontId="36" fillId="0" borderId="0" xfId="0" applyFont="1" applyAlignment="1">
      <alignment horizontal="center" vertical="top"/>
    </xf>
    <xf numFmtId="0" fontId="18" fillId="0" borderId="0" xfId="1" applyFont="1" applyAlignment="1">
      <alignment horizontal="center"/>
    </xf>
    <xf numFmtId="2" fontId="35" fillId="0" borderId="0" xfId="0" applyNumberFormat="1" applyFont="1" applyAlignment="1">
      <alignment horizontal="center" wrapText="1"/>
    </xf>
    <xf numFmtId="0" fontId="23" fillId="0" borderId="0" xfId="0" applyFont="1" applyAlignment="1">
      <alignment horizontal="left" vertical="top" wrapText="1"/>
    </xf>
    <xf numFmtId="0" fontId="34" fillId="0" borderId="0" xfId="0" applyFont="1" applyAlignment="1">
      <alignment horizontal="justify" wrapText="1"/>
    </xf>
    <xf numFmtId="0" fontId="37" fillId="0" borderId="0" xfId="0" applyFont="1" applyAlignment="1">
      <alignment horizontal="justify" wrapText="1"/>
    </xf>
    <xf numFmtId="167" fontId="35" fillId="0" borderId="0" xfId="0" applyNumberFormat="1" applyFont="1" applyAlignment="1">
      <alignment horizontal="center"/>
    </xf>
    <xf numFmtId="4" fontId="38" fillId="0" borderId="1" xfId="0" applyNumberFormat="1" applyFont="1" applyBorder="1" applyAlignment="1">
      <alignment vertical="center"/>
    </xf>
    <xf numFmtId="0" fontId="24" fillId="0" borderId="0" xfId="0" applyFont="1" applyAlignment="1">
      <alignment horizontal="center" vertical="center"/>
    </xf>
    <xf numFmtId="0" fontId="18" fillId="0" borderId="0" xfId="0" applyFont="1" applyAlignment="1">
      <alignment horizontal="center" wrapText="1"/>
    </xf>
    <xf numFmtId="49" fontId="19" fillId="0" borderId="0" xfId="0" applyNumberFormat="1" applyFont="1" applyAlignment="1">
      <alignment horizontal="center"/>
    </xf>
    <xf numFmtId="0" fontId="39" fillId="0" borderId="0" xfId="0" applyFont="1"/>
    <xf numFmtId="2" fontId="15" fillId="0" borderId="0" xfId="0" applyNumberFormat="1" applyFont="1" applyAlignment="1">
      <alignment horizontal="right"/>
    </xf>
    <xf numFmtId="2" fontId="15" fillId="0" borderId="0" xfId="0" applyNumberFormat="1" applyFont="1" applyAlignment="1">
      <alignment horizontal="center"/>
    </xf>
    <xf numFmtId="2" fontId="15" fillId="0" borderId="0" xfId="0" applyNumberFormat="1" applyFont="1"/>
    <xf numFmtId="0" fontId="15" fillId="0" borderId="0" xfId="0" applyFont="1" applyAlignment="1">
      <alignment horizontal="justify"/>
    </xf>
    <xf numFmtId="2" fontId="17" fillId="0" borderId="0" xfId="0" applyNumberFormat="1" applyFont="1"/>
    <xf numFmtId="167" fontId="15" fillId="0" borderId="0" xfId="0" applyNumberFormat="1" applyFont="1"/>
    <xf numFmtId="165" fontId="15" fillId="0" borderId="0" xfId="0" applyNumberFormat="1" applyFont="1" applyAlignment="1">
      <alignment horizontal="right" wrapText="1"/>
    </xf>
    <xf numFmtId="1" fontId="15" fillId="0" borderId="0" xfId="0" applyNumberFormat="1" applyFont="1" applyAlignment="1">
      <alignment horizontal="right" wrapText="1"/>
    </xf>
    <xf numFmtId="165" fontId="15" fillId="0" borderId="0" xfId="0" applyNumberFormat="1" applyFont="1" applyAlignment="1">
      <alignment horizontal="right"/>
    </xf>
    <xf numFmtId="3" fontId="15" fillId="0" borderId="0" xfId="0" applyNumberFormat="1" applyFont="1" applyAlignment="1">
      <alignment horizontal="right"/>
    </xf>
    <xf numFmtId="4" fontId="16" fillId="0" borderId="0" xfId="0" applyNumberFormat="1" applyFont="1" applyAlignment="1">
      <alignment horizontal="right"/>
    </xf>
    <xf numFmtId="167" fontId="23" fillId="0" borderId="0" xfId="0" applyNumberFormat="1" applyFont="1"/>
    <xf numFmtId="0" fontId="17" fillId="0" borderId="0" xfId="0" applyFont="1" applyAlignment="1">
      <alignment horizontal="center"/>
    </xf>
    <xf numFmtId="168" fontId="15" fillId="0" borderId="0" xfId="0" applyNumberFormat="1" applyFont="1"/>
    <xf numFmtId="168" fontId="33" fillId="0" borderId="0" xfId="0" applyNumberFormat="1" applyFont="1" applyAlignment="1">
      <alignment horizontal="right" vertical="top"/>
    </xf>
    <xf numFmtId="168" fontId="18" fillId="0" borderId="0" xfId="0" applyNumberFormat="1" applyFont="1"/>
    <xf numFmtId="168" fontId="15" fillId="0" borderId="0" xfId="1" applyNumberFormat="1" applyFont="1"/>
    <xf numFmtId="0" fontId="40" fillId="0" borderId="0" xfId="0" applyFont="1"/>
    <xf numFmtId="0" fontId="23" fillId="0" borderId="2" xfId="0" applyFont="1" applyBorder="1"/>
    <xf numFmtId="49" fontId="42" fillId="0" borderId="2" xfId="0" applyNumberFormat="1" applyFont="1" applyBorder="1" applyAlignment="1">
      <alignment horizontal="center"/>
    </xf>
    <xf numFmtId="0" fontId="23" fillId="0" borderId="4" xfId="0" applyFont="1" applyBorder="1" applyAlignment="1">
      <alignment horizontal="right"/>
    </xf>
    <xf numFmtId="0" fontId="23" fillId="0" borderId="9" xfId="0" applyFont="1" applyBorder="1" applyAlignment="1">
      <alignment horizontal="right"/>
    </xf>
    <xf numFmtId="0" fontId="23" fillId="0" borderId="4" xfId="0" applyFont="1" applyBorder="1"/>
    <xf numFmtId="0" fontId="46" fillId="0" borderId="0" xfId="0" applyFont="1"/>
    <xf numFmtId="169" fontId="19" fillId="0" borderId="2" xfId="0" applyNumberFormat="1" applyFont="1" applyBorder="1" applyAlignment="1">
      <alignment horizontal="center" vertical="center" wrapText="1"/>
    </xf>
    <xf numFmtId="169" fontId="15" fillId="0" borderId="0" xfId="0" applyNumberFormat="1" applyFont="1" applyAlignment="1">
      <alignment horizontal="center"/>
    </xf>
    <xf numFmtId="169" fontId="0" fillId="0" borderId="0" xfId="0" applyNumberFormat="1"/>
    <xf numFmtId="169" fontId="44" fillId="0" borderId="0" xfId="0" applyNumberFormat="1" applyFont="1"/>
    <xf numFmtId="0" fontId="47" fillId="0" borderId="0" xfId="0" applyFont="1" applyAlignment="1">
      <alignment horizontal="center"/>
    </xf>
    <xf numFmtId="9" fontId="0" fillId="0" borderId="0" xfId="0" applyNumberFormat="1"/>
    <xf numFmtId="0" fontId="23" fillId="0" borderId="0" xfId="0" applyFont="1" applyAlignment="1">
      <alignment horizontal="left" vertical="center" wrapText="1"/>
    </xf>
    <xf numFmtId="169" fontId="15" fillId="0" borderId="0" xfId="2" applyNumberFormat="1" applyFont="1" applyAlignment="1">
      <alignment wrapText="1"/>
    </xf>
    <xf numFmtId="169" fontId="15" fillId="0" borderId="0" xfId="0" applyNumberFormat="1" applyFont="1" applyAlignment="1">
      <alignment wrapText="1"/>
    </xf>
    <xf numFmtId="169" fontId="15" fillId="0" borderId="0" xfId="0" applyNumberFormat="1" applyFont="1"/>
    <xf numFmtId="169" fontId="23" fillId="0" borderId="0" xfId="0" applyNumberFormat="1" applyFont="1"/>
    <xf numFmtId="169" fontId="23" fillId="0" borderId="0" xfId="2" applyNumberFormat="1" applyFont="1"/>
    <xf numFmtId="169" fontId="15" fillId="0" borderId="0" xfId="0" applyNumberFormat="1" applyFont="1" applyAlignment="1">
      <alignment horizontal="right"/>
    </xf>
    <xf numFmtId="169" fontId="15" fillId="0" borderId="0" xfId="0" quotePrefix="1" applyNumberFormat="1" applyFont="1" applyAlignment="1">
      <alignment horizontal="left" vertical="top" wrapText="1"/>
    </xf>
    <xf numFmtId="169" fontId="18" fillId="0" borderId="0" xfId="0" applyNumberFormat="1" applyFont="1"/>
    <xf numFmtId="169" fontId="33" fillId="0" borderId="0" xfId="0" applyNumberFormat="1" applyFont="1" applyAlignment="1">
      <alignment horizontal="right" vertical="top"/>
    </xf>
    <xf numFmtId="169" fontId="15" fillId="0" borderId="0" xfId="1" applyNumberFormat="1" applyFont="1" applyAlignment="1">
      <alignment wrapText="1"/>
    </xf>
    <xf numFmtId="169" fontId="15" fillId="0" borderId="0" xfId="0" applyNumberFormat="1" applyFont="1" applyAlignment="1">
      <alignment horizontal="center" vertical="top"/>
    </xf>
    <xf numFmtId="169" fontId="5" fillId="0" borderId="0" xfId="0" applyNumberFormat="1" applyFont="1"/>
    <xf numFmtId="169" fontId="49" fillId="0" borderId="0" xfId="0" applyNumberFormat="1" applyFont="1"/>
    <xf numFmtId="0" fontId="49" fillId="0" borderId="0" xfId="0" applyFont="1"/>
    <xf numFmtId="169" fontId="15" fillId="0" borderId="0" xfId="2" applyNumberFormat="1" applyFont="1"/>
    <xf numFmtId="0" fontId="50" fillId="0" borderId="2" xfId="0" applyFont="1" applyBorder="1" applyAlignment="1">
      <alignment horizontal="left" vertical="center"/>
    </xf>
    <xf numFmtId="0" fontId="50" fillId="3" borderId="2" xfId="0" applyFont="1" applyFill="1" applyBorder="1" applyAlignment="1">
      <alignment horizontal="left" vertical="center"/>
    </xf>
    <xf numFmtId="0" fontId="51" fillId="3" borderId="2" xfId="0" applyFont="1" applyFill="1" applyBorder="1" applyAlignment="1">
      <alignment vertical="center" wrapText="1"/>
    </xf>
    <xf numFmtId="0" fontId="50" fillId="0" borderId="2" xfId="0" applyFont="1" applyBorder="1" applyAlignment="1">
      <alignment vertical="center" wrapText="1"/>
    </xf>
    <xf numFmtId="0" fontId="49" fillId="0" borderId="2" xfId="3" applyFont="1" applyBorder="1" applyAlignment="1">
      <alignment horizontal="justify"/>
    </xf>
    <xf numFmtId="0" fontId="49" fillId="0" borderId="2" xfId="3" applyFont="1" applyBorder="1" applyAlignment="1"/>
    <xf numFmtId="0" fontId="49" fillId="0" borderId="0" xfId="3" applyFont="1" applyAlignment="1">
      <alignment horizontal="justify" vertical="top"/>
    </xf>
    <xf numFmtId="0" fontId="49" fillId="0" borderId="2" xfId="3" applyFont="1" applyBorder="1" applyAlignment="1">
      <alignment vertical="center"/>
    </xf>
    <xf numFmtId="0" fontId="44" fillId="0" borderId="15" xfId="0" applyFont="1" applyBorder="1"/>
    <xf numFmtId="0" fontId="42" fillId="0" borderId="2" xfId="0" applyFont="1" applyBorder="1" applyAlignment="1">
      <alignment vertical="center" wrapText="1"/>
    </xf>
    <xf numFmtId="0" fontId="44" fillId="0" borderId="2" xfId="0" applyFont="1" applyBorder="1"/>
    <xf numFmtId="0" fontId="44" fillId="0" borderId="2" xfId="0" applyFont="1" applyBorder="1" applyAlignment="1">
      <alignment vertical="center" wrapText="1"/>
    </xf>
    <xf numFmtId="0" fontId="51" fillId="0" borderId="2" xfId="0" applyFont="1" applyBorder="1" applyAlignment="1">
      <alignment vertical="center" wrapText="1"/>
    </xf>
    <xf numFmtId="0" fontId="51" fillId="0" borderId="2" xfId="0" applyFont="1" applyBorder="1" applyAlignment="1">
      <alignment horizontal="left" vertical="center"/>
    </xf>
    <xf numFmtId="49" fontId="55" fillId="0" borderId="23" xfId="0" applyNumberFormat="1" applyFont="1" applyBorder="1" applyAlignment="1">
      <alignment horizontal="left" vertical="center" wrapText="1"/>
    </xf>
    <xf numFmtId="1" fontId="23" fillId="0" borderId="0" xfId="0" applyNumberFormat="1" applyFont="1"/>
    <xf numFmtId="1" fontId="15" fillId="0" borderId="0" xfId="0" applyNumberFormat="1" applyFont="1"/>
    <xf numFmtId="170" fontId="51" fillId="0" borderId="1" xfId="0" applyNumberFormat="1" applyFont="1" applyBorder="1"/>
    <xf numFmtId="0" fontId="45" fillId="0" borderId="0" xfId="4" applyFont="1" applyAlignment="1">
      <alignment vertical="center"/>
    </xf>
    <xf numFmtId="0" fontId="0" fillId="0" borderId="1" xfId="0" applyBorder="1"/>
    <xf numFmtId="170" fontId="51" fillId="2" borderId="1" xfId="4" applyNumberFormat="1" applyFont="1" applyFill="1" applyBorder="1" applyAlignment="1">
      <alignment horizontal="right"/>
    </xf>
    <xf numFmtId="167" fontId="5" fillId="0" borderId="0" xfId="0" applyNumberFormat="1" applyFont="1"/>
    <xf numFmtId="0" fontId="45" fillId="0" borderId="0" xfId="4" applyFont="1" applyAlignment="1">
      <alignment horizontal="center" vertical="center"/>
    </xf>
    <xf numFmtId="0" fontId="44" fillId="0" borderId="0" xfId="4" applyFont="1" applyAlignment="1">
      <alignment vertical="center" wrapText="1"/>
    </xf>
    <xf numFmtId="49" fontId="56" fillId="0" borderId="0" xfId="0" applyNumberFormat="1" applyFont="1"/>
    <xf numFmtId="0" fontId="52" fillId="0" borderId="0" xfId="0" applyFont="1"/>
    <xf numFmtId="49" fontId="20" fillId="0" borderId="23" xfId="0" applyNumberFormat="1" applyFont="1" applyBorder="1" applyAlignment="1">
      <alignment horizontal="left" vertical="center" wrapText="1"/>
    </xf>
    <xf numFmtId="0" fontId="59" fillId="0" borderId="0" xfId="0" applyFont="1" applyAlignment="1">
      <alignment horizontal="center" vertical="top" wrapText="1"/>
    </xf>
    <xf numFmtId="0" fontId="22" fillId="0" borderId="0" xfId="0" applyFont="1" applyAlignment="1">
      <alignment horizontal="center" wrapText="1"/>
    </xf>
    <xf numFmtId="170" fontId="22" fillId="0" borderId="0" xfId="0" applyNumberFormat="1" applyFont="1" applyAlignment="1">
      <alignment horizontal="center" wrapText="1"/>
    </xf>
    <xf numFmtId="0" fontId="20" fillId="0" borderId="0" xfId="0" applyFont="1" applyAlignment="1">
      <alignment horizontal="center" wrapText="1"/>
    </xf>
    <xf numFmtId="0" fontId="22" fillId="0" borderId="0" xfId="0" applyFont="1" applyAlignment="1">
      <alignment wrapText="1"/>
    </xf>
    <xf numFmtId="49" fontId="35" fillId="0" borderId="0" xfId="0" applyNumberFormat="1" applyFont="1" applyAlignment="1">
      <alignment horizontal="center" vertical="top" wrapText="1"/>
    </xf>
    <xf numFmtId="0" fontId="22" fillId="0" borderId="0" xfId="0" applyFont="1" applyAlignment="1">
      <alignment horizontal="left" wrapText="1"/>
    </xf>
    <xf numFmtId="4" fontId="22" fillId="0" borderId="0" xfId="0" applyNumberFormat="1" applyFont="1" applyAlignment="1">
      <alignment horizontal="center" wrapText="1"/>
    </xf>
    <xf numFmtId="170" fontId="49" fillId="0" borderId="0" xfId="5" applyNumberFormat="1" applyFont="1" applyAlignment="1" applyProtection="1">
      <alignment horizontal="center" wrapText="1"/>
      <protection locked="0"/>
    </xf>
    <xf numFmtId="0" fontId="18" fillId="0" borderId="0" xfId="0" applyFont="1" applyAlignment="1">
      <alignment wrapText="1"/>
    </xf>
    <xf numFmtId="171" fontId="18" fillId="0" borderId="0" xfId="0" applyNumberFormat="1" applyFont="1" applyAlignment="1">
      <alignment horizontal="center"/>
    </xf>
    <xf numFmtId="170" fontId="18" fillId="0" borderId="0" xfId="6" applyNumberFormat="1" applyFont="1" applyAlignment="1">
      <alignment horizontal="center" wrapText="1"/>
    </xf>
    <xf numFmtId="170" fontId="18" fillId="0" borderId="0" xfId="0" applyNumberFormat="1" applyFont="1" applyAlignment="1">
      <alignment horizontal="center"/>
    </xf>
    <xf numFmtId="0" fontId="23" fillId="0" borderId="0" xfId="7" applyFont="1" applyAlignment="1">
      <alignment horizontal="left" wrapText="1"/>
    </xf>
    <xf numFmtId="170" fontId="15" fillId="0" borderId="0" xfId="6" applyNumberFormat="1" applyFont="1" applyAlignment="1">
      <alignment horizontal="center" wrapText="1"/>
    </xf>
    <xf numFmtId="170" fontId="15" fillId="0" borderId="0" xfId="0" applyNumberFormat="1" applyFont="1" applyAlignment="1">
      <alignment horizontal="center"/>
    </xf>
    <xf numFmtId="0" fontId="23" fillId="0" borderId="0" xfId="7" quotePrefix="1" applyFont="1" applyAlignment="1">
      <alignment horizontal="left" wrapText="1"/>
    </xf>
    <xf numFmtId="0" fontId="15" fillId="0" borderId="0" xfId="7" quotePrefix="1" applyFont="1" applyAlignment="1">
      <alignment horizontal="left" wrapText="1"/>
    </xf>
    <xf numFmtId="0" fontId="18" fillId="0" borderId="0" xfId="7" quotePrefix="1" applyFont="1" applyAlignment="1">
      <alignment horizontal="left" wrapText="1"/>
    </xf>
    <xf numFmtId="0" fontId="18" fillId="0" borderId="0" xfId="7" applyFont="1" applyAlignment="1">
      <alignment horizontal="left" wrapText="1"/>
    </xf>
    <xf numFmtId="0" fontId="15" fillId="0" borderId="0" xfId="7" applyFont="1" applyAlignment="1">
      <alignment horizontal="left" wrapText="1"/>
    </xf>
    <xf numFmtId="0" fontId="18" fillId="0" borderId="0" xfId="0" applyFont="1" applyAlignment="1">
      <alignment horizontal="left"/>
    </xf>
    <xf numFmtId="4" fontId="15" fillId="0" borderId="0" xfId="0" applyNumberFormat="1" applyFont="1" applyAlignment="1">
      <alignment horizontal="center"/>
    </xf>
    <xf numFmtId="49" fontId="35" fillId="0" borderId="0" xfId="0" applyNumberFormat="1" applyFont="1" applyAlignment="1">
      <alignment horizontal="left" vertical="top" wrapText="1"/>
    </xf>
    <xf numFmtId="0" fontId="18" fillId="0" borderId="0" xfId="0" applyFont="1" applyAlignment="1">
      <alignment horizontal="left" wrapText="1"/>
    </xf>
    <xf numFmtId="4" fontId="15" fillId="0" borderId="0" xfId="0" applyNumberFormat="1" applyFont="1" applyAlignment="1">
      <alignment horizontal="center" wrapText="1"/>
    </xf>
    <xf numFmtId="170" fontId="15" fillId="0" borderId="0" xfId="5" applyNumberFormat="1" applyFont="1" applyAlignment="1" applyProtection="1">
      <alignment horizontal="center" wrapText="1"/>
      <protection locked="0"/>
    </xf>
    <xf numFmtId="170" fontId="15" fillId="0" borderId="0" xfId="0" applyNumberFormat="1" applyFont="1" applyAlignment="1">
      <alignment horizontal="center" wrapText="1"/>
    </xf>
    <xf numFmtId="49" fontId="35" fillId="0" borderId="0" xfId="0" applyNumberFormat="1" applyFont="1" applyAlignment="1">
      <alignment vertical="top"/>
    </xf>
    <xf numFmtId="4" fontId="18" fillId="0" borderId="0" xfId="0" applyNumberFormat="1" applyFont="1" applyAlignment="1">
      <alignment horizontal="center" wrapText="1"/>
    </xf>
    <xf numFmtId="170" fontId="18" fillId="0" borderId="0" xfId="0" applyNumberFormat="1" applyFont="1" applyAlignment="1">
      <alignment horizontal="center" wrapText="1"/>
    </xf>
    <xf numFmtId="0" fontId="23" fillId="0" borderId="0" xfId="0" applyFont="1" applyAlignment="1">
      <alignment horizontal="left"/>
    </xf>
    <xf numFmtId="0" fontId="15" fillId="0" borderId="0" xfId="0" applyFont="1" applyAlignment="1">
      <alignment horizontal="left" wrapText="1"/>
    </xf>
    <xf numFmtId="49" fontId="18" fillId="0" borderId="0" xfId="0" applyNumberFormat="1" applyFont="1" applyAlignment="1">
      <alignment vertical="top"/>
    </xf>
    <xf numFmtId="0" fontId="35" fillId="0" borderId="0" xfId="0" applyFont="1" applyAlignment="1">
      <alignment vertical="top"/>
    </xf>
    <xf numFmtId="170" fontId="18" fillId="0" borderId="0" xfId="0" applyNumberFormat="1" applyFont="1" applyAlignment="1">
      <alignment wrapText="1"/>
    </xf>
    <xf numFmtId="0" fontId="32" fillId="0" borderId="0" xfId="0" applyFont="1" applyAlignment="1">
      <alignment wrapText="1"/>
    </xf>
    <xf numFmtId="171" fontId="15" fillId="0" borderId="0" xfId="0" applyNumberFormat="1" applyFont="1" applyAlignment="1">
      <alignment horizontal="right"/>
    </xf>
    <xf numFmtId="170" fontId="15" fillId="0" borderId="0" xfId="6" applyNumberFormat="1" applyFont="1" applyAlignment="1">
      <alignment horizontal="right" wrapText="1"/>
    </xf>
    <xf numFmtId="170" fontId="15" fillId="0" borderId="0" xfId="0" applyNumberFormat="1" applyFont="1" applyAlignment="1">
      <alignment horizontal="right"/>
    </xf>
    <xf numFmtId="0" fontId="60" fillId="0" borderId="0" xfId="0" applyFont="1" applyAlignment="1">
      <alignment vertical="center" wrapText="1"/>
    </xf>
    <xf numFmtId="0" fontId="15" fillId="0" borderId="0" xfId="0" quotePrefix="1" applyFont="1" applyAlignment="1">
      <alignment horizontal="left" wrapText="1"/>
    </xf>
    <xf numFmtId="2" fontId="15" fillId="0" borderId="0" xfId="0" applyNumberFormat="1" applyFont="1" applyAlignment="1">
      <alignment vertical="top" wrapText="1"/>
    </xf>
    <xf numFmtId="2" fontId="18" fillId="0" borderId="0" xfId="0" applyNumberFormat="1" applyFont="1" applyAlignment="1">
      <alignment vertical="top" wrapText="1"/>
    </xf>
    <xf numFmtId="171" fontId="18" fillId="0" borderId="0" xfId="0" applyNumberFormat="1" applyFont="1" applyAlignment="1">
      <alignment horizontal="right"/>
    </xf>
    <xf numFmtId="170" fontId="18" fillId="0" borderId="0" xfId="6" applyNumberFormat="1" applyFont="1" applyAlignment="1">
      <alignment horizontal="right" wrapText="1"/>
    </xf>
    <xf numFmtId="170" fontId="18" fillId="0" borderId="0" xfId="0" applyNumberFormat="1" applyFont="1" applyAlignment="1">
      <alignment horizontal="right"/>
    </xf>
    <xf numFmtId="0" fontId="15" fillId="0" borderId="0" xfId="0" applyFont="1" applyAlignment="1">
      <alignment horizontal="left"/>
    </xf>
    <xf numFmtId="170" fontId="15" fillId="0" borderId="0" xfId="0" applyNumberFormat="1" applyFont="1"/>
    <xf numFmtId="0" fontId="58" fillId="0" borderId="0" xfId="0" applyFont="1"/>
    <xf numFmtId="2" fontId="15" fillId="0" borderId="0" xfId="0" quotePrefix="1" applyNumberFormat="1" applyFont="1" applyAlignment="1">
      <alignment vertical="top" wrapText="1"/>
    </xf>
    <xf numFmtId="0" fontId="15" fillId="0" borderId="0" xfId="0" quotePrefix="1" applyFont="1" applyAlignment="1">
      <alignment wrapText="1"/>
    </xf>
    <xf numFmtId="170" fontId="15" fillId="0" borderId="0" xfId="0" applyNumberFormat="1" applyFont="1" applyAlignment="1">
      <alignment horizontal="left"/>
    </xf>
    <xf numFmtId="0" fontId="57" fillId="0" borderId="0" xfId="0" applyFont="1" applyAlignment="1">
      <alignment wrapText="1"/>
    </xf>
    <xf numFmtId="49" fontId="31" fillId="0" borderId="0" xfId="0" applyNumberFormat="1" applyFont="1" applyAlignment="1">
      <alignment horizontal="center"/>
    </xf>
    <xf numFmtId="171" fontId="31" fillId="0" borderId="0" xfId="0" applyNumberFormat="1" applyFont="1" applyAlignment="1">
      <alignment horizontal="center"/>
    </xf>
    <xf numFmtId="170" fontId="31" fillId="0" borderId="0" xfId="6" applyNumberFormat="1" applyFont="1" applyAlignment="1">
      <alignment horizontal="center" wrapText="1"/>
    </xf>
    <xf numFmtId="170" fontId="31" fillId="0" borderId="0" xfId="0" applyNumberFormat="1" applyFont="1" applyAlignment="1">
      <alignment horizontal="center"/>
    </xf>
    <xf numFmtId="0" fontId="19" fillId="0" borderId="0" xfId="4" applyFont="1" applyAlignment="1">
      <alignment horizontal="center" vertical="center"/>
    </xf>
    <xf numFmtId="3" fontId="19" fillId="0" borderId="0" xfId="4" applyNumberFormat="1" applyFont="1" applyAlignment="1">
      <alignment horizontal="center" vertical="center" wrapText="1"/>
    </xf>
    <xf numFmtId="9" fontId="23" fillId="0" borderId="0" xfId="0" applyNumberFormat="1" applyFont="1"/>
    <xf numFmtId="0" fontId="46" fillId="0" borderId="0" xfId="0" applyFont="1" applyAlignment="1">
      <alignment horizontal="center" wrapText="1"/>
    </xf>
    <xf numFmtId="0" fontId="23" fillId="0" borderId="0" xfId="0" applyFont="1" applyAlignment="1">
      <alignment vertical="center" wrapText="1"/>
    </xf>
    <xf numFmtId="0" fontId="24" fillId="0" borderId="0" xfId="0" applyFont="1" applyAlignment="1">
      <alignment horizontal="center" wrapText="1"/>
    </xf>
    <xf numFmtId="169" fontId="23" fillId="0" borderId="0" xfId="0" applyNumberFormat="1" applyFont="1" applyAlignment="1">
      <alignment wrapText="1"/>
    </xf>
    <xf numFmtId="2" fontId="23" fillId="0" borderId="0" xfId="0" applyNumberFormat="1" applyFont="1" applyAlignment="1">
      <alignment wrapText="1"/>
    </xf>
    <xf numFmtId="9" fontId="23" fillId="0" borderId="0" xfId="0" applyNumberFormat="1" applyFont="1" applyAlignment="1">
      <alignment wrapText="1"/>
    </xf>
    <xf numFmtId="0" fontId="23" fillId="0" borderId="0" xfId="0" applyFont="1" applyAlignment="1">
      <alignment vertical="top" wrapText="1"/>
    </xf>
    <xf numFmtId="0" fontId="23" fillId="0" borderId="0" xfId="0" applyFont="1" applyAlignment="1">
      <alignment vertical="center"/>
    </xf>
    <xf numFmtId="0" fontId="44" fillId="0" borderId="0" xfId="4" applyFont="1"/>
    <xf numFmtId="0" fontId="19" fillId="0" borderId="0" xfId="4" applyFont="1" applyAlignment="1">
      <alignment horizontal="center" vertical="center" wrapText="1"/>
    </xf>
    <xf numFmtId="0" fontId="19" fillId="0" borderId="0" xfId="4" applyFont="1" applyAlignment="1">
      <alignment horizontal="left" vertical="center"/>
    </xf>
    <xf numFmtId="0" fontId="15" fillId="0" borderId="0" xfId="7" applyFont="1" applyAlignment="1">
      <alignment horizontal="left" vertical="top" wrapText="1"/>
    </xf>
    <xf numFmtId="0" fontId="23" fillId="0" borderId="0" xfId="7" applyFont="1" applyAlignment="1">
      <alignment horizontal="left" vertical="top" wrapText="1"/>
    </xf>
    <xf numFmtId="170" fontId="18" fillId="0" borderId="0" xfId="0" applyNumberFormat="1" applyFont="1" applyAlignment="1">
      <alignment horizontal="left"/>
    </xf>
    <xf numFmtId="4" fontId="18" fillId="0" borderId="0" xfId="0" applyNumberFormat="1" applyFont="1" applyAlignment="1">
      <alignment horizontal="right"/>
    </xf>
    <xf numFmtId="4" fontId="18" fillId="0" borderId="0" xfId="0" applyNumberFormat="1" applyFont="1" applyAlignment="1">
      <alignment horizontal="right" wrapText="1"/>
    </xf>
    <xf numFmtId="0" fontId="23" fillId="0" borderId="0" xfId="0" applyFont="1" applyAlignment="1">
      <alignment horizontal="right"/>
    </xf>
    <xf numFmtId="172" fontId="15" fillId="0" borderId="0" xfId="0" applyNumberFormat="1" applyFont="1" applyAlignment="1">
      <alignment horizontal="right"/>
    </xf>
    <xf numFmtId="172" fontId="15" fillId="0" borderId="0" xfId="0" applyNumberFormat="1" applyFont="1" applyAlignment="1">
      <alignment horizontal="right" wrapText="1"/>
    </xf>
    <xf numFmtId="172" fontId="18" fillId="0" borderId="0" xfId="0" applyNumberFormat="1" applyFont="1" applyAlignment="1">
      <alignment horizontal="right"/>
    </xf>
    <xf numFmtId="171" fontId="15" fillId="0" borderId="0" xfId="0" applyNumberFormat="1" applyFont="1"/>
    <xf numFmtId="172" fontId="15" fillId="0" borderId="0" xfId="0" applyNumberFormat="1" applyFont="1"/>
    <xf numFmtId="0" fontId="61" fillId="0" borderId="0" xfId="0" applyFont="1"/>
    <xf numFmtId="49" fontId="18" fillId="0" borderId="0" xfId="0" applyNumberFormat="1" applyFont="1"/>
    <xf numFmtId="0" fontId="57" fillId="0" borderId="0" xfId="0" applyFont="1" applyAlignment="1">
      <alignment horizontal="center"/>
    </xf>
    <xf numFmtId="4" fontId="57" fillId="0" borderId="0" xfId="0" applyNumberFormat="1" applyFont="1"/>
    <xf numFmtId="170" fontId="57" fillId="0" borderId="0" xfId="0" applyNumberFormat="1" applyFont="1"/>
    <xf numFmtId="0" fontId="1" fillId="0" borderId="2" xfId="0" applyFont="1" applyBorder="1" applyAlignment="1">
      <alignment vertical="center" wrapText="1"/>
    </xf>
    <xf numFmtId="0" fontId="1" fillId="0" borderId="0" xfId="0" applyFont="1"/>
    <xf numFmtId="0" fontId="1" fillId="0" borderId="0" xfId="0" applyFont="1" applyAlignment="1">
      <alignment wrapText="1"/>
    </xf>
    <xf numFmtId="0" fontId="1" fillId="0" borderId="0" xfId="0" applyFont="1" applyAlignment="1">
      <alignment horizontal="right"/>
    </xf>
    <xf numFmtId="0" fontId="1" fillId="0" borderId="1" xfId="0" applyFont="1" applyBorder="1"/>
    <xf numFmtId="9" fontId="1" fillId="0" borderId="0" xfId="0" applyNumberFormat="1" applyFont="1"/>
    <xf numFmtId="0" fontId="1" fillId="0" borderId="0" xfId="0" applyFont="1" applyAlignment="1">
      <alignment horizontal="left" vertical="top" wrapText="1"/>
    </xf>
    <xf numFmtId="169" fontId="1" fillId="0" borderId="0" xfId="0" applyNumberFormat="1" applyFont="1"/>
    <xf numFmtId="169" fontId="1" fillId="0" borderId="2" xfId="0" applyNumberFormat="1" applyFont="1" applyBorder="1"/>
    <xf numFmtId="169" fontId="1" fillId="0" borderId="2" xfId="0" applyNumberFormat="1" applyFont="1" applyBorder="1" applyAlignment="1">
      <alignment horizontal="right"/>
    </xf>
    <xf numFmtId="2" fontId="1" fillId="0" borderId="0" xfId="0" applyNumberFormat="1" applyFont="1"/>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15" xfId="0" applyFont="1" applyFill="1" applyBorder="1" applyAlignment="1">
      <alignment horizontal="center"/>
    </xf>
    <xf numFmtId="0" fontId="1" fillId="0" borderId="15" xfId="0" applyFont="1" applyBorder="1" applyAlignment="1">
      <alignment horizontal="center"/>
    </xf>
    <xf numFmtId="0" fontId="1" fillId="2" borderId="15" xfId="0" applyFont="1" applyFill="1" applyBorder="1" applyAlignment="1">
      <alignment horizontal="right"/>
    </xf>
    <xf numFmtId="4" fontId="1" fillId="2" borderId="16" xfId="0" applyNumberFormat="1" applyFont="1" applyFill="1" applyBorder="1" applyAlignment="1">
      <alignment horizontal="right"/>
    </xf>
    <xf numFmtId="4" fontId="1" fillId="2" borderId="17" xfId="0" applyNumberFormat="1" applyFont="1" applyFill="1" applyBorder="1" applyAlignment="1">
      <alignment horizontal="right"/>
    </xf>
    <xf numFmtId="0" fontId="1" fillId="2" borderId="2" xfId="0" applyFont="1" applyFill="1" applyBorder="1" applyAlignment="1">
      <alignment horizontal="center"/>
    </xf>
    <xf numFmtId="0" fontId="1" fillId="0" borderId="2" xfId="0" applyFont="1" applyBorder="1" applyAlignment="1">
      <alignment horizontal="center"/>
    </xf>
    <xf numFmtId="0" fontId="1" fillId="2" borderId="2" xfId="0" applyFont="1" applyFill="1" applyBorder="1" applyAlignment="1">
      <alignment horizontal="right"/>
    </xf>
    <xf numFmtId="0" fontId="1" fillId="0" borderId="0" xfId="7" quotePrefix="1" applyFont="1" applyAlignment="1">
      <alignment horizontal="left" wrapText="1"/>
    </xf>
    <xf numFmtId="0" fontId="1" fillId="0" borderId="0" xfId="4" applyFont="1" applyAlignment="1">
      <alignment horizontal="center"/>
    </xf>
    <xf numFmtId="0" fontId="1" fillId="0" borderId="0" xfId="4" applyFont="1" applyAlignment="1">
      <alignment horizontal="right"/>
    </xf>
    <xf numFmtId="4" fontId="1" fillId="0" borderId="0" xfId="4" applyNumberFormat="1" applyFont="1" applyAlignment="1">
      <alignment horizontal="right"/>
    </xf>
    <xf numFmtId="0" fontId="19" fillId="2" borderId="27" xfId="0" applyFont="1" applyFill="1" applyBorder="1" applyAlignment="1">
      <alignment horizontal="left" vertical="center"/>
    </xf>
    <xf numFmtId="0" fontId="19" fillId="2" borderId="28" xfId="0" applyFont="1" applyFill="1" applyBorder="1" applyAlignment="1">
      <alignment horizontal="center" vertical="center"/>
    </xf>
    <xf numFmtId="3" fontId="19" fillId="2" borderId="28" xfId="0" applyNumberFormat="1" applyFont="1" applyFill="1" applyBorder="1" applyAlignment="1">
      <alignment horizontal="center" vertical="center"/>
    </xf>
    <xf numFmtId="0" fontId="19" fillId="2" borderId="29" xfId="0" applyFont="1" applyFill="1" applyBorder="1" applyAlignment="1">
      <alignment horizontal="left" vertical="center"/>
    </xf>
    <xf numFmtId="0" fontId="19" fillId="2" borderId="30" xfId="0" applyFont="1" applyFill="1" applyBorder="1" applyAlignment="1">
      <alignment horizontal="center" vertical="center"/>
    </xf>
    <xf numFmtId="3" fontId="19" fillId="2" borderId="30" xfId="0" applyNumberFormat="1" applyFont="1" applyFill="1" applyBorder="1" applyAlignment="1">
      <alignment horizontal="center" vertical="center"/>
    </xf>
    <xf numFmtId="0" fontId="52" fillId="0" borderId="2" xfId="0" applyFont="1" applyBorder="1" applyAlignment="1">
      <alignment horizontal="left" vertical="center"/>
    </xf>
    <xf numFmtId="0" fontId="0" fillId="0" borderId="2" xfId="0" applyBorder="1" applyAlignment="1">
      <alignment vertical="center" wrapText="1"/>
    </xf>
    <xf numFmtId="0" fontId="0" fillId="0" borderId="2" xfId="0" applyBorder="1"/>
    <xf numFmtId="0" fontId="52" fillId="0" borderId="13" xfId="0" applyFont="1" applyBorder="1" applyAlignment="1">
      <alignment horizontal="left" vertical="center"/>
    </xf>
    <xf numFmtId="0" fontId="0" fillId="0" borderId="13" xfId="0" applyBorder="1" applyAlignment="1">
      <alignment vertical="center" wrapText="1"/>
    </xf>
    <xf numFmtId="0" fontId="0" fillId="0" borderId="13" xfId="0" applyBorder="1"/>
    <xf numFmtId="0" fontId="0" fillId="3" borderId="2" xfId="0" applyFill="1" applyBorder="1"/>
    <xf numFmtId="0" fontId="45" fillId="2" borderId="14" xfId="0" applyFont="1" applyFill="1" applyBorder="1" applyAlignment="1">
      <alignment horizontal="center" vertical="center"/>
    </xf>
    <xf numFmtId="0" fontId="45" fillId="2" borderId="18" xfId="0" applyFont="1" applyFill="1" applyBorder="1" applyAlignment="1">
      <alignment horizontal="center" vertical="center"/>
    </xf>
    <xf numFmtId="170" fontId="62" fillId="2" borderId="22" xfId="0" applyNumberFormat="1" applyFont="1" applyFill="1" applyBorder="1" applyAlignment="1">
      <alignment horizontal="right"/>
    </xf>
    <xf numFmtId="3" fontId="19" fillId="2" borderId="30" xfId="0" applyNumberFormat="1" applyFont="1" applyFill="1" applyBorder="1" applyAlignment="1">
      <alignment horizontal="center" vertical="center" wrapText="1"/>
    </xf>
    <xf numFmtId="0" fontId="0" fillId="2" borderId="2" xfId="0" applyFill="1" applyBorder="1"/>
    <xf numFmtId="0" fontId="0" fillId="2" borderId="13" xfId="0" applyFill="1" applyBorder="1"/>
    <xf numFmtId="0" fontId="0" fillId="2" borderId="2" xfId="0" applyFill="1" applyBorder="1" applyAlignment="1">
      <alignment vertical="center" wrapText="1"/>
    </xf>
    <xf numFmtId="16" fontId="52" fillId="0" borderId="2" xfId="0" applyNumberFormat="1" applyFont="1" applyBorder="1" applyAlignment="1">
      <alignment horizontal="left" vertical="center"/>
    </xf>
    <xf numFmtId="0" fontId="52" fillId="4" borderId="2" xfId="0" applyFont="1" applyFill="1" applyBorder="1" applyAlignment="1">
      <alignment horizontal="left" vertical="center"/>
    </xf>
    <xf numFmtId="0" fontId="0" fillId="4" borderId="2" xfId="0" applyFill="1" applyBorder="1" applyAlignment="1">
      <alignment vertical="center" wrapText="1"/>
    </xf>
    <xf numFmtId="0" fontId="0" fillId="4" borderId="2" xfId="0" applyFill="1" applyBorder="1"/>
    <xf numFmtId="0" fontId="63" fillId="0" borderId="2" xfId="0" applyFont="1" applyBorder="1" applyAlignment="1">
      <alignment horizontal="left" vertical="center"/>
    </xf>
    <xf numFmtId="0" fontId="52" fillId="5" borderId="2" xfId="0" applyFont="1" applyFill="1" applyBorder="1" applyAlignment="1">
      <alignment horizontal="left" vertical="center"/>
    </xf>
    <xf numFmtId="0" fontId="50" fillId="5" borderId="2" xfId="0" applyFont="1" applyFill="1" applyBorder="1" applyAlignment="1">
      <alignment vertical="center" wrapText="1"/>
    </xf>
    <xf numFmtId="0" fontId="0" fillId="5" borderId="2" xfId="0" applyFill="1" applyBorder="1"/>
    <xf numFmtId="0" fontId="52" fillId="2" borderId="2" xfId="0" applyFont="1" applyFill="1" applyBorder="1" applyAlignment="1">
      <alignment horizontal="left" vertical="center"/>
    </xf>
    <xf numFmtId="0" fontId="50" fillId="2" borderId="2" xfId="0" applyFont="1" applyFill="1" applyBorder="1" applyAlignment="1">
      <alignment vertical="center" wrapText="1"/>
    </xf>
    <xf numFmtId="0" fontId="0" fillId="2" borderId="0" xfId="0" applyFill="1" applyAlignment="1">
      <alignment wrapText="1"/>
    </xf>
    <xf numFmtId="0" fontId="65" fillId="3" borderId="2" xfId="0" applyFont="1" applyFill="1" applyBorder="1" applyAlignment="1">
      <alignment horizontal="left" vertical="center"/>
    </xf>
    <xf numFmtId="0" fontId="0" fillId="0" borderId="2" xfId="0" applyBorder="1" applyAlignment="1">
      <alignment wrapText="1"/>
    </xf>
    <xf numFmtId="0" fontId="18" fillId="3" borderId="0" xfId="0" applyFont="1" applyFill="1" applyAlignment="1">
      <alignment horizontal="left" wrapText="1"/>
    </xf>
    <xf numFmtId="0" fontId="6" fillId="0" borderId="0" xfId="0" applyFont="1" applyAlignment="1">
      <alignment horizontal="center" wrapText="1"/>
    </xf>
    <xf numFmtId="17" fontId="13" fillId="0" borderId="0" xfId="0" applyNumberFormat="1" applyFont="1" applyAlignment="1">
      <alignment horizontal="center"/>
    </xf>
    <xf numFmtId="0" fontId="13" fillId="0" borderId="0" xfId="0" quotePrefix="1"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vertical="center" wrapText="1"/>
    </xf>
    <xf numFmtId="0" fontId="15" fillId="0" borderId="3" xfId="0" applyFont="1" applyBorder="1" applyAlignment="1">
      <alignment horizontal="center"/>
    </xf>
    <xf numFmtId="0" fontId="15" fillId="0" borderId="1" xfId="0" applyFont="1" applyBorder="1" applyAlignment="1">
      <alignment horizontal="center"/>
    </xf>
    <xf numFmtId="0" fontId="15" fillId="0" borderId="4" xfId="0" applyFont="1" applyBorder="1" applyAlignment="1">
      <alignment horizontal="center"/>
    </xf>
    <xf numFmtId="0" fontId="15" fillId="0" borderId="0" xfId="0" applyFont="1" applyAlignment="1">
      <alignment horizontal="justify" vertical="top" wrapText="1"/>
    </xf>
    <xf numFmtId="0" fontId="15" fillId="0" borderId="7" xfId="0" applyFont="1" applyBorder="1" applyAlignment="1">
      <alignment horizontal="center"/>
    </xf>
    <xf numFmtId="0" fontId="30" fillId="0" borderId="0" xfId="0" applyFont="1" applyAlignment="1">
      <alignment horizontal="center" wrapText="1"/>
    </xf>
    <xf numFmtId="0" fontId="18" fillId="0" borderId="0" xfId="0" applyFont="1" applyAlignment="1">
      <alignment horizontal="center" wrapText="1"/>
    </xf>
    <xf numFmtId="49" fontId="41" fillId="0" borderId="2" xfId="0" applyNumberFormat="1" applyFont="1" applyBorder="1" applyAlignment="1">
      <alignment horizontal="center"/>
    </xf>
    <xf numFmtId="49" fontId="43" fillId="0" borderId="2" xfId="0" applyNumberFormat="1" applyFont="1" applyBorder="1" applyAlignment="1">
      <alignment horizontal="center"/>
    </xf>
    <xf numFmtId="49" fontId="23" fillId="0" borderId="0" xfId="0" applyNumberFormat="1" applyFont="1" applyAlignment="1">
      <alignment horizontal="left" vertical="top" wrapText="1"/>
    </xf>
    <xf numFmtId="0" fontId="28" fillId="0" borderId="0" xfId="0" applyFont="1" applyAlignment="1">
      <alignment horizontal="center"/>
    </xf>
    <xf numFmtId="49" fontId="41" fillId="0" borderId="7" xfId="0" applyNumberFormat="1" applyFont="1" applyBorder="1" applyAlignment="1">
      <alignment horizontal="center"/>
    </xf>
    <xf numFmtId="49" fontId="41" fillId="0" borderId="0" xfId="0" applyNumberFormat="1" applyFont="1" applyAlignment="1">
      <alignment horizontal="center"/>
    </xf>
    <xf numFmtId="49" fontId="41" fillId="0" borderId="8" xfId="0" applyNumberFormat="1" applyFont="1" applyBorder="1" applyAlignment="1">
      <alignment horizontal="center"/>
    </xf>
    <xf numFmtId="49" fontId="42" fillId="0" borderId="0" xfId="0" applyNumberFormat="1" applyFont="1" applyAlignment="1">
      <alignment horizontal="center"/>
    </xf>
    <xf numFmtId="49" fontId="42" fillId="0" borderId="8" xfId="0" applyNumberFormat="1" applyFont="1" applyBorder="1" applyAlignment="1">
      <alignment horizontal="center"/>
    </xf>
    <xf numFmtId="0" fontId="23" fillId="0" borderId="4" xfId="0" applyFont="1" applyBorder="1" applyAlignment="1">
      <alignment horizontal="right"/>
    </xf>
    <xf numFmtId="0" fontId="45" fillId="0" borderId="2" xfId="0" applyFont="1" applyBorder="1" applyAlignment="1">
      <alignment horizontal="center" vertical="center" wrapText="1"/>
    </xf>
    <xf numFmtId="169" fontId="1" fillId="0" borderId="2" xfId="0" applyNumberFormat="1" applyFont="1" applyBorder="1" applyAlignment="1">
      <alignment horizontal="right"/>
    </xf>
    <xf numFmtId="169" fontId="1" fillId="0" borderId="2" xfId="0" applyNumberFormat="1" applyFont="1" applyBorder="1"/>
    <xf numFmtId="0" fontId="45" fillId="0" borderId="2" xfId="0" applyFont="1" applyBorder="1" applyAlignment="1">
      <alignment horizontal="center" vertical="center"/>
    </xf>
    <xf numFmtId="0" fontId="23" fillId="0" borderId="2" xfId="0" applyFont="1" applyBorder="1" applyAlignment="1">
      <alignment horizontal="center"/>
    </xf>
    <xf numFmtId="0" fontId="23" fillId="0" borderId="24" xfId="0" applyFont="1" applyBorder="1" applyAlignment="1">
      <alignment horizontal="left" vertical="top" wrapText="1"/>
    </xf>
    <xf numFmtId="0" fontId="23" fillId="0" borderId="25" xfId="0" applyFont="1" applyBorder="1" applyAlignment="1">
      <alignment horizontal="left" vertical="top" wrapText="1"/>
    </xf>
    <xf numFmtId="0" fontId="23" fillId="0" borderId="26" xfId="0" applyFont="1" applyBorder="1" applyAlignment="1">
      <alignment horizontal="left" vertical="top" wrapText="1"/>
    </xf>
    <xf numFmtId="49" fontId="18" fillId="0" borderId="24" xfId="0" applyNumberFormat="1" applyFont="1" applyBorder="1" applyAlignment="1">
      <alignment horizontal="center" vertical="top" wrapText="1"/>
    </xf>
    <xf numFmtId="49" fontId="18" fillId="0" borderId="25" xfId="0" applyNumberFormat="1" applyFont="1" applyBorder="1" applyAlignment="1">
      <alignment horizontal="center" vertical="top" wrapText="1"/>
    </xf>
    <xf numFmtId="49" fontId="18" fillId="0" borderId="26" xfId="0" applyNumberFormat="1" applyFont="1" applyBorder="1" applyAlignment="1">
      <alignment horizontal="center" vertical="top" wrapText="1"/>
    </xf>
    <xf numFmtId="0" fontId="18" fillId="0" borderId="0" xfId="0" applyFont="1" applyAlignment="1">
      <alignment horizontal="center"/>
    </xf>
    <xf numFmtId="0" fontId="41" fillId="3" borderId="0" xfId="0" applyFont="1" applyFill="1" applyAlignment="1">
      <alignment horizontal="left" vertical="center"/>
    </xf>
    <xf numFmtId="0" fontId="19" fillId="2" borderId="28"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51" fillId="0" borderId="10" xfId="0" applyFont="1" applyBorder="1" applyAlignment="1">
      <alignment horizontal="left"/>
    </xf>
    <xf numFmtId="0" fontId="51" fillId="0" borderId="11" xfId="0" applyFont="1" applyBorder="1" applyAlignment="1">
      <alignment horizontal="left"/>
    </xf>
    <xf numFmtId="0" fontId="51" fillId="0" borderId="12" xfId="0" applyFont="1" applyBorder="1" applyAlignment="1">
      <alignment horizontal="left"/>
    </xf>
    <xf numFmtId="0" fontId="51" fillId="0" borderId="3" xfId="0" applyFont="1" applyBorder="1" applyAlignment="1">
      <alignment horizontal="left" vertical="center" wrapText="1"/>
    </xf>
    <xf numFmtId="0" fontId="51" fillId="0" borderId="1" xfId="0" applyFont="1" applyBorder="1" applyAlignment="1">
      <alignment horizontal="left" vertical="center" wrapText="1"/>
    </xf>
    <xf numFmtId="0" fontId="51" fillId="0" borderId="4" xfId="0" applyFont="1" applyBorder="1" applyAlignment="1">
      <alignment horizontal="left" vertical="center" wrapText="1"/>
    </xf>
    <xf numFmtId="0" fontId="45" fillId="2" borderId="19"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41" fillId="3" borderId="0" xfId="0" applyFont="1" applyFill="1" applyAlignment="1">
      <alignment horizontal="left" vertical="center" wrapText="1"/>
    </xf>
    <xf numFmtId="0" fontId="51" fillId="3" borderId="3" xfId="0" applyFont="1" applyFill="1" applyBorder="1" applyAlignment="1">
      <alignment horizontal="left" vertical="center" wrapText="1"/>
    </xf>
    <xf numFmtId="0" fontId="51" fillId="3" borderId="1" xfId="0" applyFont="1" applyFill="1" applyBorder="1" applyAlignment="1">
      <alignment horizontal="left" vertical="center" wrapText="1"/>
    </xf>
    <xf numFmtId="0" fontId="51" fillId="3" borderId="4" xfId="0" applyFont="1" applyFill="1" applyBorder="1" applyAlignment="1">
      <alignment horizontal="left" vertical="center" wrapText="1"/>
    </xf>
    <xf numFmtId="0" fontId="27" fillId="0" borderId="0" xfId="0" applyFont="1" applyAlignment="1">
      <alignment horizontal="center"/>
    </xf>
    <xf numFmtId="0" fontId="27" fillId="0" borderId="0" xfId="0" quotePrefix="1" applyFont="1" applyAlignment="1">
      <alignment horizontal="center"/>
    </xf>
    <xf numFmtId="0" fontId="28" fillId="0" borderId="0" xfId="0" quotePrefix="1" applyFont="1" applyAlignment="1">
      <alignment horizontal="center"/>
    </xf>
  </cellXfs>
  <cellStyles count="8">
    <cellStyle name="Currency" xfId="2" builtinId="4"/>
    <cellStyle name="Normal" xfId="0" builtinId="0"/>
    <cellStyle name="Normal 10" xfId="1"/>
    <cellStyle name="Normal 2" xfId="4"/>
    <cellStyle name="Normal 3" xfId="6"/>
    <cellStyle name="Normal 8" xfId="5"/>
    <cellStyle name="Normal_Model specifikacija 2008 - bez AC u FDS" xfId="7"/>
    <cellStyle name="Normal_proracun ATC3" xfId="3"/>
  </cellStyles>
  <dxfs count="0"/>
  <tableStyles count="0" defaultTableStyle="TableStyleMedium2" defaultPivotStyle="PivotStyleLight16"/>
  <colors>
    <mruColors>
      <color rgb="FF4E4953"/>
      <color rgb="FFB1D249"/>
      <color rgb="FFD71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200025</xdr:rowOff>
    </xdr:from>
    <xdr:to>
      <xdr:col>1</xdr:col>
      <xdr:colOff>3009017</xdr:colOff>
      <xdr:row>36</xdr:row>
      <xdr:rowOff>66675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905" t="21716" r="55114" b="18350"/>
        <a:stretch/>
      </xdr:blipFill>
      <xdr:spPr>
        <a:xfrm>
          <a:off x="581025" y="10525125"/>
          <a:ext cx="3009017" cy="5076825"/>
        </a:xfrm>
        <a:prstGeom prst="rect">
          <a:avLst/>
        </a:prstGeom>
      </xdr:spPr>
    </xdr:pic>
    <xdr:clientData/>
  </xdr:twoCellAnchor>
  <xdr:twoCellAnchor editAs="oneCell">
    <xdr:from>
      <xdr:col>1</xdr:col>
      <xdr:colOff>0</xdr:colOff>
      <xdr:row>36</xdr:row>
      <xdr:rowOff>66675</xdr:rowOff>
    </xdr:from>
    <xdr:to>
      <xdr:col>1</xdr:col>
      <xdr:colOff>3009900</xdr:colOff>
      <xdr:row>38</xdr:row>
      <xdr:rowOff>251250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106" t="46801" r="48580" b="40236"/>
        <a:stretch/>
      </xdr:blipFill>
      <xdr:spPr>
        <a:xfrm>
          <a:off x="581025" y="15601950"/>
          <a:ext cx="3009900" cy="775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60" zoomScaleNormal="100" workbookViewId="0">
      <selection activeCell="O40" sqref="O40"/>
    </sheetView>
  </sheetViews>
  <sheetFormatPr defaultColWidth="9.140625" defaultRowHeight="12.75"/>
  <cols>
    <col min="1" max="9" width="9.140625" style="4"/>
    <col min="10" max="10" width="12.28515625" style="4" customWidth="1"/>
    <col min="11" max="11" width="4.85546875" style="4" customWidth="1"/>
    <col min="12" max="12" width="10" style="4" customWidth="1"/>
    <col min="13" max="13" width="8.85546875" style="4" customWidth="1"/>
    <col min="14" max="16384" width="9.140625" style="4"/>
  </cols>
  <sheetData>
    <row r="1" spans="11:15" ht="20.25">
      <c r="K1" s="1"/>
      <c r="L1" s="2" t="s">
        <v>0</v>
      </c>
      <c r="M1" s="3">
        <v>0</v>
      </c>
      <c r="N1" s="2" t="s">
        <v>1</v>
      </c>
      <c r="O1" s="1"/>
    </row>
    <row r="2" spans="11:15">
      <c r="K2" s="1"/>
      <c r="L2" s="1"/>
      <c r="M2" s="1"/>
      <c r="N2" s="1"/>
      <c r="O2" s="1"/>
    </row>
    <row r="3" spans="11:15">
      <c r="K3" s="1"/>
      <c r="L3" s="1"/>
      <c r="M3" s="1"/>
      <c r="N3" s="1"/>
      <c r="O3" s="1"/>
    </row>
    <row r="18" spans="1:10" ht="57.6" customHeight="1">
      <c r="A18" s="335" t="s">
        <v>2</v>
      </c>
      <c r="B18" s="335"/>
      <c r="C18" s="335"/>
      <c r="D18" s="335"/>
      <c r="E18" s="335"/>
      <c r="F18" s="335"/>
      <c r="G18" s="335"/>
      <c r="H18" s="335"/>
      <c r="I18" s="335"/>
      <c r="J18" s="335"/>
    </row>
    <row r="19" spans="1:10" ht="22.5" customHeight="1">
      <c r="A19" s="5"/>
      <c r="B19" s="6"/>
      <c r="C19" s="6"/>
      <c r="D19" s="6"/>
      <c r="E19" s="6"/>
      <c r="F19" s="6"/>
      <c r="G19" s="6"/>
      <c r="H19" s="6"/>
      <c r="I19" s="6"/>
      <c r="J19" s="6"/>
    </row>
    <row r="20" spans="1:10" ht="21" customHeight="1">
      <c r="A20" s="338"/>
      <c r="B20" s="338"/>
      <c r="C20" s="338"/>
      <c r="D20" s="338"/>
      <c r="E20" s="338"/>
      <c r="F20" s="338"/>
      <c r="G20" s="338"/>
      <c r="H20" s="338"/>
      <c r="I20" s="338"/>
      <c r="J20" s="338"/>
    </row>
    <row r="21" spans="1:10" ht="18" customHeight="1">
      <c r="A21" s="7"/>
      <c r="B21" s="7"/>
      <c r="C21" s="7"/>
      <c r="D21" s="7"/>
      <c r="E21" s="7"/>
      <c r="F21" s="7"/>
      <c r="G21" s="7"/>
      <c r="H21" s="7"/>
      <c r="I21" s="7"/>
      <c r="J21" s="7"/>
    </row>
    <row r="22" spans="1:10" ht="12.75" customHeight="1">
      <c r="A22" s="8"/>
      <c r="B22" s="6"/>
      <c r="C22" s="6"/>
      <c r="D22" s="6"/>
      <c r="E22" s="6"/>
      <c r="F22" s="6"/>
      <c r="G22" s="6"/>
      <c r="H22" s="6"/>
      <c r="I22" s="6"/>
      <c r="J22" s="6"/>
    </row>
    <row r="23" spans="1:10" ht="18.75">
      <c r="A23" s="339" t="s">
        <v>3</v>
      </c>
      <c r="B23" s="339"/>
      <c r="C23" s="339"/>
      <c r="D23" s="339"/>
      <c r="E23" s="339"/>
      <c r="F23" s="339"/>
      <c r="G23" s="339"/>
      <c r="H23" s="339"/>
      <c r="I23" s="339"/>
      <c r="J23" s="339"/>
    </row>
    <row r="24" spans="1:10" ht="19.5">
      <c r="A24" s="340"/>
      <c r="B24" s="339"/>
      <c r="C24" s="339"/>
      <c r="D24" s="339"/>
      <c r="E24" s="339"/>
      <c r="F24" s="339"/>
      <c r="G24" s="339"/>
      <c r="H24" s="339"/>
      <c r="I24" s="339"/>
      <c r="J24" s="339"/>
    </row>
    <row r="25" spans="1:10" ht="19.5">
      <c r="A25" s="9"/>
      <c r="B25" s="10"/>
      <c r="C25" s="10"/>
      <c r="D25" s="10"/>
      <c r="E25" s="10"/>
      <c r="F25" s="10"/>
      <c r="G25" s="10"/>
      <c r="H25" s="10"/>
      <c r="I25" s="10"/>
      <c r="J25" s="10"/>
    </row>
    <row r="26" spans="1:10" ht="19.5">
      <c r="A26" s="9"/>
      <c r="B26" s="10"/>
      <c r="C26" s="10"/>
      <c r="D26" s="10"/>
      <c r="E26" s="10"/>
      <c r="F26" s="10"/>
      <c r="G26" s="10"/>
      <c r="H26" s="10"/>
      <c r="I26" s="10"/>
      <c r="J26" s="10"/>
    </row>
    <row r="27" spans="1:10" ht="19.5">
      <c r="A27" s="9"/>
      <c r="B27" s="10"/>
      <c r="C27" s="10"/>
      <c r="D27" s="10"/>
      <c r="E27" s="10"/>
      <c r="F27" s="10"/>
      <c r="G27" s="10"/>
      <c r="H27" s="10"/>
      <c r="I27" s="10"/>
      <c r="J27" s="10"/>
    </row>
    <row r="28" spans="1:10" ht="19.5">
      <c r="A28" s="9"/>
      <c r="B28" s="10"/>
      <c r="C28" s="10"/>
      <c r="D28" s="10"/>
      <c r="E28" s="10"/>
      <c r="F28" s="10"/>
      <c r="G28" s="10"/>
      <c r="H28" s="10"/>
      <c r="I28" s="10"/>
      <c r="J28" s="10"/>
    </row>
    <row r="35" spans="1:10" ht="39.75" customHeight="1">
      <c r="A35" s="341" t="s">
        <v>4</v>
      </c>
      <c r="B35" s="341"/>
      <c r="C35" s="341"/>
      <c r="D35" s="341"/>
      <c r="E35" s="341"/>
      <c r="F35" s="341"/>
      <c r="G35" s="341"/>
      <c r="H35" s="341"/>
      <c r="I35" s="341"/>
      <c r="J35" s="341"/>
    </row>
    <row r="39" spans="1:10" ht="15">
      <c r="A39" s="11"/>
    </row>
    <row r="41" spans="1:10" ht="18">
      <c r="A41" s="336" t="s">
        <v>5</v>
      </c>
      <c r="B41" s="337"/>
      <c r="C41" s="337"/>
      <c r="D41" s="337"/>
      <c r="E41" s="337"/>
      <c r="F41" s="337"/>
      <c r="G41" s="337"/>
      <c r="H41" s="337"/>
      <c r="I41" s="337"/>
      <c r="J41" s="337"/>
    </row>
  </sheetData>
  <mergeCells count="6">
    <mergeCell ref="A18:J18"/>
    <mergeCell ref="A41:J41"/>
    <mergeCell ref="A20:J20"/>
    <mergeCell ref="A23:J23"/>
    <mergeCell ref="A24:J24"/>
    <mergeCell ref="A35:J35"/>
  </mergeCell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57"/>
  <sheetViews>
    <sheetView view="pageBreakPreview" zoomScale="80" zoomScaleNormal="100" zoomScaleSheetLayoutView="80" workbookViewId="0">
      <selection activeCell="K15" sqref="K15"/>
    </sheetView>
  </sheetViews>
  <sheetFormatPr defaultRowHeight="15"/>
  <cols>
    <col min="1" max="1" width="8.7109375" customWidth="1"/>
    <col min="2" max="2" width="45.7109375" customWidth="1"/>
    <col min="3" max="3" width="8.7109375" customWidth="1"/>
    <col min="4" max="4" width="10.7109375" customWidth="1"/>
    <col min="5" max="5" width="12.140625" customWidth="1"/>
    <col min="6" max="6" width="14.140625" customWidth="1"/>
  </cols>
  <sheetData>
    <row r="1" spans="1:6" ht="42" customHeight="1">
      <c r="A1" s="54" t="s">
        <v>6</v>
      </c>
      <c r="B1" s="55" t="s">
        <v>7</v>
      </c>
      <c r="C1" s="54" t="s">
        <v>8</v>
      </c>
      <c r="D1" s="56" t="s">
        <v>9</v>
      </c>
      <c r="E1" s="54" t="s">
        <v>10</v>
      </c>
      <c r="F1" s="54" t="s">
        <v>11</v>
      </c>
    </row>
    <row r="2" spans="1:6" ht="24" customHeight="1">
      <c r="A2" s="51" t="s">
        <v>267</v>
      </c>
      <c r="B2" s="57" t="s">
        <v>268</v>
      </c>
      <c r="C2" s="342"/>
      <c r="D2" s="343"/>
      <c r="E2" s="343"/>
      <c r="F2" s="344"/>
    </row>
    <row r="3" spans="1:6" ht="24" customHeight="1">
      <c r="A3" s="39"/>
      <c r="B3" s="40"/>
      <c r="C3" s="18"/>
      <c r="D3" s="18"/>
      <c r="E3" s="18"/>
      <c r="F3" s="18"/>
    </row>
    <row r="4" spans="1:6" ht="102">
      <c r="A4" s="95" t="s">
        <v>269</v>
      </c>
      <c r="B4" s="26" t="s">
        <v>270</v>
      </c>
      <c r="C4" s="276"/>
      <c r="D4" s="276"/>
      <c r="E4" s="282"/>
      <c r="F4" s="282"/>
    </row>
    <row r="5" spans="1:6">
      <c r="A5" s="95"/>
      <c r="B5" s="276"/>
      <c r="C5" s="276"/>
      <c r="D5" s="276"/>
      <c r="E5" s="282"/>
      <c r="F5" s="282"/>
    </row>
    <row r="6" spans="1:6">
      <c r="A6" s="95"/>
      <c r="B6" s="41" t="s">
        <v>24</v>
      </c>
      <c r="C6" s="110" t="s">
        <v>25</v>
      </c>
      <c r="D6" s="41">
        <v>1</v>
      </c>
      <c r="E6" s="148"/>
      <c r="F6" s="148">
        <f>E6*D6</f>
        <v>0</v>
      </c>
    </row>
    <row r="7" spans="1:6">
      <c r="A7" s="95"/>
      <c r="B7" s="41"/>
      <c r="C7" s="110"/>
      <c r="D7" s="41"/>
      <c r="E7" s="148"/>
      <c r="F7" s="148"/>
    </row>
    <row r="8" spans="1:6" ht="77.25">
      <c r="A8" s="95" t="s">
        <v>271</v>
      </c>
      <c r="B8" s="66" t="s">
        <v>272</v>
      </c>
      <c r="C8" s="110"/>
      <c r="D8" s="41"/>
      <c r="E8" s="148"/>
      <c r="F8" s="148"/>
    </row>
    <row r="9" spans="1:6">
      <c r="A9" s="95"/>
      <c r="B9" s="66"/>
      <c r="C9" s="110"/>
      <c r="D9" s="41"/>
      <c r="E9" s="148"/>
      <c r="F9" s="148"/>
    </row>
    <row r="10" spans="1:6">
      <c r="A10" s="95"/>
      <c r="B10" s="41" t="s">
        <v>24</v>
      </c>
      <c r="C10" s="110" t="s">
        <v>25</v>
      </c>
      <c r="D10" s="41">
        <v>1</v>
      </c>
      <c r="E10" s="148"/>
      <c r="F10" s="148">
        <f>E10*D10</f>
        <v>0</v>
      </c>
    </row>
    <row r="11" spans="1:6">
      <c r="A11" s="95"/>
      <c r="B11" s="41"/>
      <c r="C11" s="41"/>
      <c r="D11" s="41"/>
      <c r="E11" s="148"/>
      <c r="F11" s="148"/>
    </row>
    <row r="12" spans="1:6" ht="76.5">
      <c r="A12" s="97">
        <v>9.3000000000000007</v>
      </c>
      <c r="B12" s="26" t="s">
        <v>273</v>
      </c>
      <c r="C12" s="41"/>
      <c r="D12" s="41"/>
      <c r="E12" s="148"/>
      <c r="F12" s="148"/>
    </row>
    <row r="13" spans="1:6">
      <c r="A13" s="97"/>
      <c r="B13" s="41"/>
      <c r="C13" s="41"/>
      <c r="D13" s="41"/>
      <c r="E13" s="148"/>
      <c r="F13" s="148"/>
    </row>
    <row r="14" spans="1:6">
      <c r="A14" s="95"/>
      <c r="B14" s="41" t="s">
        <v>24</v>
      </c>
      <c r="C14" s="110" t="s">
        <v>25</v>
      </c>
      <c r="D14" s="41">
        <v>2</v>
      </c>
      <c r="E14" s="148"/>
      <c r="F14" s="148">
        <f>E14*D14</f>
        <v>0</v>
      </c>
    </row>
    <row r="15" spans="1:6">
      <c r="A15" s="95"/>
      <c r="B15" s="41"/>
      <c r="C15" s="41"/>
      <c r="D15" s="41"/>
      <c r="E15" s="148"/>
      <c r="F15" s="148"/>
    </row>
    <row r="16" spans="1:6" ht="89.25">
      <c r="A16" s="95" t="s">
        <v>274</v>
      </c>
      <c r="B16" s="26" t="s">
        <v>275</v>
      </c>
      <c r="C16" s="41"/>
      <c r="D16" s="41"/>
      <c r="E16" s="148"/>
      <c r="F16" s="148"/>
    </row>
    <row r="17" spans="1:6">
      <c r="A17" s="95"/>
      <c r="B17" s="41"/>
      <c r="C17" s="41"/>
      <c r="D17" s="41"/>
      <c r="E17" s="148"/>
      <c r="F17" s="148"/>
    </row>
    <row r="18" spans="1:6">
      <c r="A18" s="95"/>
      <c r="B18" s="41" t="s">
        <v>24</v>
      </c>
      <c r="C18" s="110" t="s">
        <v>25</v>
      </c>
      <c r="D18" s="41">
        <v>8</v>
      </c>
      <c r="E18" s="148"/>
      <c r="F18" s="148">
        <f>E18*D18</f>
        <v>0</v>
      </c>
    </row>
    <row r="19" spans="1:6" s="4" customFormat="1" ht="12.75">
      <c r="A19" s="95"/>
      <c r="B19" s="17"/>
      <c r="C19" s="17"/>
      <c r="D19" s="17"/>
      <c r="E19" s="147"/>
      <c r="F19" s="147"/>
    </row>
    <row r="20" spans="1:6" s="4" customFormat="1" ht="102">
      <c r="A20" s="95" t="s">
        <v>276</v>
      </c>
      <c r="B20" s="26" t="s">
        <v>277</v>
      </c>
      <c r="C20" s="17"/>
      <c r="D20" s="17"/>
      <c r="E20" s="147"/>
      <c r="F20" s="147"/>
    </row>
    <row r="21" spans="1:6" s="4" customFormat="1" ht="12.75">
      <c r="A21" s="95"/>
      <c r="B21" s="17"/>
      <c r="C21" s="17"/>
      <c r="D21" s="17"/>
      <c r="E21" s="147"/>
      <c r="F21" s="147"/>
    </row>
    <row r="22" spans="1:6">
      <c r="A22" s="95"/>
      <c r="B22" s="41" t="s">
        <v>24</v>
      </c>
      <c r="C22" s="110" t="s">
        <v>25</v>
      </c>
      <c r="D22" s="41">
        <v>1</v>
      </c>
      <c r="E22" s="148"/>
      <c r="F22" s="148">
        <f>E22*D22</f>
        <v>0</v>
      </c>
    </row>
    <row r="23" spans="1:6">
      <c r="A23" s="97"/>
      <c r="B23" s="41"/>
      <c r="C23" s="41"/>
      <c r="D23" s="41"/>
      <c r="E23" s="148"/>
      <c r="F23" s="148"/>
    </row>
    <row r="24" spans="1:6" ht="150.75" customHeight="1">
      <c r="A24" s="97">
        <v>9.6</v>
      </c>
      <c r="B24" s="26" t="s">
        <v>278</v>
      </c>
      <c r="C24" s="41"/>
      <c r="D24" s="41"/>
      <c r="E24" s="148"/>
      <c r="F24" s="148"/>
    </row>
    <row r="25" spans="1:6">
      <c r="A25" s="97"/>
      <c r="C25" s="41"/>
      <c r="D25" s="41"/>
      <c r="E25" s="148"/>
      <c r="F25" s="148"/>
    </row>
    <row r="26" spans="1:6">
      <c r="A26" s="95"/>
      <c r="B26" s="41" t="s">
        <v>24</v>
      </c>
      <c r="C26" s="110" t="s">
        <v>25</v>
      </c>
      <c r="D26" s="41">
        <v>1</v>
      </c>
      <c r="E26" s="148"/>
      <c r="F26" s="148">
        <f>E26*D26</f>
        <v>0</v>
      </c>
    </row>
    <row r="27" spans="1:6">
      <c r="A27" s="97"/>
      <c r="B27" s="41"/>
      <c r="C27" s="41"/>
      <c r="D27" s="41"/>
      <c r="E27" s="148"/>
      <c r="F27" s="148"/>
    </row>
    <row r="28" spans="1:6" ht="89.25">
      <c r="A28" s="97">
        <v>9.6999999999999993</v>
      </c>
      <c r="B28" s="26" t="s">
        <v>279</v>
      </c>
      <c r="C28" s="41"/>
      <c r="D28" s="41"/>
      <c r="E28" s="148"/>
      <c r="F28" s="148"/>
    </row>
    <row r="29" spans="1:6">
      <c r="A29" s="97"/>
      <c r="B29" s="41"/>
      <c r="C29" s="41"/>
      <c r="D29" s="41"/>
      <c r="E29" s="148"/>
      <c r="F29" s="148"/>
    </row>
    <row r="30" spans="1:6">
      <c r="A30" s="95"/>
      <c r="B30" s="41" t="s">
        <v>24</v>
      </c>
      <c r="C30" s="110" t="s">
        <v>25</v>
      </c>
      <c r="D30" s="41">
        <v>1</v>
      </c>
      <c r="E30" s="148"/>
      <c r="F30" s="148">
        <f>E30*D30</f>
        <v>0</v>
      </c>
    </row>
    <row r="31" spans="1:6">
      <c r="A31" s="95"/>
      <c r="B31" s="41"/>
      <c r="C31" s="41"/>
      <c r="D31" s="41"/>
      <c r="E31" s="148"/>
      <c r="F31" s="148"/>
    </row>
    <row r="32" spans="1:6" ht="89.25">
      <c r="A32" s="97">
        <v>9.8000000000000007</v>
      </c>
      <c r="B32" s="26" t="s">
        <v>280</v>
      </c>
      <c r="C32" s="41"/>
      <c r="D32" s="41"/>
      <c r="E32" s="148"/>
      <c r="F32" s="148"/>
    </row>
    <row r="33" spans="1:6">
      <c r="A33" s="97"/>
      <c r="B33" s="41"/>
      <c r="C33" s="41"/>
      <c r="D33" s="41"/>
      <c r="E33" s="148"/>
      <c r="F33" s="148"/>
    </row>
    <row r="34" spans="1:6">
      <c r="A34" s="95"/>
      <c r="B34" s="41" t="s">
        <v>24</v>
      </c>
      <c r="C34" s="110" t="s">
        <v>25</v>
      </c>
      <c r="D34" s="41">
        <v>1</v>
      </c>
      <c r="E34" s="148"/>
      <c r="F34" s="148">
        <f>E34*D34</f>
        <v>0</v>
      </c>
    </row>
    <row r="35" spans="1:6">
      <c r="A35" s="95"/>
      <c r="B35" s="41"/>
      <c r="C35" s="110"/>
      <c r="D35" s="41"/>
      <c r="E35" s="148"/>
      <c r="F35" s="148"/>
    </row>
    <row r="36" spans="1:6" ht="168" customHeight="1">
      <c r="A36" s="95" t="s">
        <v>281</v>
      </c>
      <c r="B36" s="61" t="s">
        <v>282</v>
      </c>
      <c r="C36" s="110"/>
      <c r="D36" s="41"/>
      <c r="E36" s="148"/>
      <c r="F36" s="148"/>
    </row>
    <row r="37" spans="1:6">
      <c r="A37" s="95"/>
      <c r="B37" s="61"/>
      <c r="C37" s="110"/>
      <c r="D37" s="41"/>
      <c r="E37" s="148"/>
      <c r="F37" s="148"/>
    </row>
    <row r="38" spans="1:6">
      <c r="A38" s="95"/>
      <c r="B38" s="41" t="s">
        <v>24</v>
      </c>
      <c r="C38" s="110" t="s">
        <v>25</v>
      </c>
      <c r="D38" s="41">
        <v>1</v>
      </c>
      <c r="E38" s="148"/>
      <c r="F38" s="148">
        <f>E38*D38</f>
        <v>0</v>
      </c>
    </row>
    <row r="39" spans="1:6">
      <c r="A39" s="95"/>
      <c r="B39" s="41"/>
      <c r="C39" s="41"/>
      <c r="D39" s="41"/>
      <c r="E39" s="148"/>
      <c r="F39" s="148"/>
    </row>
    <row r="40" spans="1:6" ht="51">
      <c r="A40" s="95" t="s">
        <v>283</v>
      </c>
      <c r="B40" s="26" t="s">
        <v>284</v>
      </c>
      <c r="C40" s="41"/>
      <c r="D40" s="41"/>
      <c r="E40" s="148"/>
      <c r="F40" s="148"/>
    </row>
    <row r="41" spans="1:6">
      <c r="A41" s="95"/>
      <c r="B41" s="41"/>
      <c r="C41" s="41"/>
      <c r="D41" s="41"/>
      <c r="E41" s="148"/>
      <c r="F41" s="148"/>
    </row>
    <row r="42" spans="1:6">
      <c r="A42" s="95"/>
      <c r="B42" s="41" t="s">
        <v>24</v>
      </c>
      <c r="C42" s="42" t="s">
        <v>25</v>
      </c>
      <c r="D42" s="41">
        <v>3</v>
      </c>
      <c r="E42" s="148"/>
      <c r="F42" s="148">
        <f>E42*D42</f>
        <v>0</v>
      </c>
    </row>
    <row r="43" spans="1:6">
      <c r="A43" s="97"/>
      <c r="B43" s="41"/>
      <c r="C43" s="41"/>
      <c r="D43" s="41"/>
      <c r="E43" s="148"/>
      <c r="F43" s="148"/>
    </row>
    <row r="44" spans="1:6" ht="150" customHeight="1">
      <c r="A44" s="98">
        <v>9.11</v>
      </c>
      <c r="B44" s="26" t="s">
        <v>285</v>
      </c>
      <c r="C44" s="41"/>
      <c r="D44" s="41"/>
      <c r="E44" s="148"/>
      <c r="F44" s="148"/>
    </row>
    <row r="45" spans="1:6">
      <c r="A45" s="97"/>
      <c r="B45" s="41"/>
      <c r="C45" s="41"/>
      <c r="D45" s="41"/>
      <c r="E45" s="148"/>
      <c r="F45" s="148"/>
    </row>
    <row r="46" spans="1:6">
      <c r="A46" s="97"/>
      <c r="B46" s="41" t="s">
        <v>30</v>
      </c>
      <c r="C46" s="110" t="s">
        <v>31</v>
      </c>
      <c r="D46" s="43">
        <v>24</v>
      </c>
      <c r="E46" s="148"/>
      <c r="F46" s="148">
        <f>E46*D46</f>
        <v>0</v>
      </c>
    </row>
    <row r="47" spans="1:6">
      <c r="A47" s="97"/>
      <c r="B47" s="41"/>
      <c r="C47" s="41"/>
      <c r="D47" s="43"/>
      <c r="E47" s="148"/>
      <c r="F47" s="148"/>
    </row>
    <row r="48" spans="1:6" ht="102">
      <c r="A48" s="98">
        <v>9.1199999999999992</v>
      </c>
      <c r="B48" s="26" t="s">
        <v>286</v>
      </c>
      <c r="C48" s="41"/>
      <c r="D48" s="43"/>
      <c r="E48" s="148"/>
      <c r="F48" s="148"/>
    </row>
    <row r="49" spans="1:12">
      <c r="A49" s="97"/>
      <c r="B49" s="41"/>
      <c r="C49" s="41"/>
      <c r="D49" s="43"/>
      <c r="E49" s="148"/>
      <c r="F49" s="148"/>
    </row>
    <row r="50" spans="1:12">
      <c r="A50" s="97"/>
      <c r="B50" s="41" t="s">
        <v>30</v>
      </c>
      <c r="C50" s="110" t="s">
        <v>31</v>
      </c>
      <c r="D50" s="43">
        <v>11</v>
      </c>
      <c r="E50" s="148"/>
      <c r="F50" s="148">
        <f>E50*D50</f>
        <v>0</v>
      </c>
    </row>
    <row r="51" spans="1:12">
      <c r="A51" s="95"/>
      <c r="B51" s="41"/>
      <c r="C51" s="41"/>
      <c r="D51" s="43"/>
      <c r="E51" s="148"/>
      <c r="F51" s="148"/>
    </row>
    <row r="52" spans="1:12" ht="76.5">
      <c r="A52" s="97">
        <v>9.1300000000000008</v>
      </c>
      <c r="B52" s="26" t="s">
        <v>287</v>
      </c>
      <c r="C52" s="41"/>
      <c r="D52" s="43"/>
      <c r="E52" s="148"/>
      <c r="F52" s="148"/>
    </row>
    <row r="53" spans="1:12">
      <c r="A53" s="32"/>
      <c r="B53" s="41"/>
      <c r="C53" s="41"/>
      <c r="D53" s="43"/>
      <c r="E53" s="148"/>
      <c r="F53" s="148"/>
    </row>
    <row r="54" spans="1:12">
      <c r="A54" s="32"/>
      <c r="B54" s="41" t="s">
        <v>30</v>
      </c>
      <c r="C54" s="110" t="s">
        <v>31</v>
      </c>
      <c r="D54" s="43">
        <v>15.5</v>
      </c>
      <c r="E54" s="148"/>
      <c r="F54" s="148">
        <f>E54*D54</f>
        <v>0</v>
      </c>
    </row>
    <row r="55" spans="1:12">
      <c r="A55" s="32"/>
      <c r="B55" s="41"/>
      <c r="C55" s="110"/>
      <c r="D55" s="43"/>
      <c r="E55" s="148"/>
      <c r="F55" s="148"/>
    </row>
    <row r="56" spans="1:12">
      <c r="A56" s="32"/>
      <c r="B56" s="41"/>
      <c r="C56" s="41"/>
      <c r="D56" s="41"/>
      <c r="E56" s="41"/>
      <c r="F56" s="41"/>
    </row>
    <row r="57" spans="1:12">
      <c r="A57" s="279"/>
      <c r="B57" s="31" t="s">
        <v>288</v>
      </c>
      <c r="C57" s="28"/>
      <c r="D57" s="29"/>
      <c r="E57" s="30" t="s">
        <v>52</v>
      </c>
      <c r="F57" s="109">
        <f>SUM(F6:F56)</f>
        <v>0</v>
      </c>
      <c r="G57" s="276"/>
      <c r="H57" s="276"/>
      <c r="I57" s="276"/>
      <c r="J57" s="276"/>
      <c r="K57" s="276"/>
      <c r="L57" s="276"/>
    </row>
  </sheetData>
  <mergeCells count="1">
    <mergeCell ref="C2:F2"/>
  </mergeCells>
  <pageMargins left="0.7" right="0.7" top="0.75" bottom="0.75" header="0.3" footer="0.3"/>
  <pageSetup paperSize="9" scale="77" orientation="portrait" r:id="rId1"/>
  <rowBreaks count="3" manualBreakCount="3">
    <brk id="14" max="16383" man="1"/>
    <brk id="30" max="16383" man="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68"/>
  <sheetViews>
    <sheetView view="pageBreakPreview" zoomScale="90" zoomScaleNormal="100" zoomScaleSheetLayoutView="90" workbookViewId="0">
      <selection activeCell="E4" sqref="E4:E61"/>
    </sheetView>
  </sheetViews>
  <sheetFormatPr defaultRowHeight="15"/>
  <cols>
    <col min="1" max="1" width="8.7109375" customWidth="1"/>
    <col min="2" max="2" width="45.7109375" customWidth="1"/>
    <col min="3" max="3" width="8.7109375" customWidth="1"/>
    <col min="4" max="5" width="10.7109375" customWidth="1"/>
    <col min="6" max="6" width="15" customWidth="1"/>
  </cols>
  <sheetData>
    <row r="1" spans="1:7" ht="42" customHeight="1">
      <c r="A1" s="54" t="s">
        <v>6</v>
      </c>
      <c r="B1" s="55" t="s">
        <v>7</v>
      </c>
      <c r="C1" s="54" t="s">
        <v>8</v>
      </c>
      <c r="D1" s="56" t="s">
        <v>9</v>
      </c>
      <c r="E1" s="54" t="s">
        <v>10</v>
      </c>
      <c r="F1" s="54" t="s">
        <v>11</v>
      </c>
    </row>
    <row r="2" spans="1:7" ht="24" customHeight="1">
      <c r="A2" s="51" t="s">
        <v>289</v>
      </c>
      <c r="B2" s="57" t="s">
        <v>290</v>
      </c>
      <c r="C2" s="342"/>
      <c r="D2" s="343"/>
      <c r="E2" s="343"/>
      <c r="F2" s="344"/>
    </row>
    <row r="4" spans="1:7" ht="90" customHeight="1">
      <c r="A4" s="95" t="s">
        <v>291</v>
      </c>
      <c r="B4" s="61" t="s">
        <v>292</v>
      </c>
      <c r="C4" s="41"/>
      <c r="D4" s="41"/>
      <c r="E4" s="148"/>
      <c r="F4" s="41"/>
      <c r="G4" s="276"/>
    </row>
    <row r="5" spans="1:7" ht="29.25" customHeight="1">
      <c r="A5" s="95"/>
      <c r="B5" s="61" t="s">
        <v>293</v>
      </c>
      <c r="C5" s="42" t="s">
        <v>25</v>
      </c>
      <c r="D5" s="41">
        <v>4</v>
      </c>
      <c r="E5" s="148"/>
      <c r="F5" s="148">
        <f>D5*E5</f>
        <v>0</v>
      </c>
      <c r="G5" s="276"/>
    </row>
    <row r="6" spans="1:7" ht="21.75" customHeight="1">
      <c r="A6" s="95"/>
      <c r="B6" s="61" t="s">
        <v>294</v>
      </c>
      <c r="C6" s="42" t="s">
        <v>25</v>
      </c>
      <c r="D6" s="41">
        <v>2</v>
      </c>
      <c r="E6" s="148"/>
      <c r="F6" s="148">
        <f>D6*E6</f>
        <v>0</v>
      </c>
      <c r="G6" s="276"/>
    </row>
    <row r="7" spans="1:7">
      <c r="A7" s="95"/>
      <c r="B7" s="276"/>
      <c r="C7" s="41"/>
      <c r="D7" s="41"/>
      <c r="E7" s="148"/>
      <c r="F7" s="148"/>
      <c r="G7" s="276"/>
    </row>
    <row r="8" spans="1:7">
      <c r="A8" s="95"/>
      <c r="B8" s="41" t="s">
        <v>24</v>
      </c>
      <c r="C8" s="42" t="s">
        <v>25</v>
      </c>
      <c r="D8" s="41">
        <v>2</v>
      </c>
      <c r="E8" s="148"/>
      <c r="F8" s="148">
        <f>D8*E8</f>
        <v>0</v>
      </c>
      <c r="G8" s="276"/>
    </row>
    <row r="9" spans="1:7">
      <c r="A9" s="95"/>
      <c r="B9" s="41"/>
      <c r="C9" s="41"/>
      <c r="D9" s="41"/>
      <c r="E9" s="148"/>
      <c r="F9" s="148"/>
      <c r="G9" s="276"/>
    </row>
    <row r="10" spans="1:7" ht="90" customHeight="1">
      <c r="A10" s="97">
        <v>10.199999999999999</v>
      </c>
      <c r="B10" s="61" t="s">
        <v>295</v>
      </c>
      <c r="C10" s="41"/>
      <c r="D10" s="41"/>
      <c r="E10" s="148"/>
      <c r="F10" s="148"/>
      <c r="G10" s="276"/>
    </row>
    <row r="11" spans="1:7">
      <c r="A11" s="97"/>
      <c r="B11" s="61" t="s">
        <v>293</v>
      </c>
      <c r="C11" s="42" t="s">
        <v>25</v>
      </c>
      <c r="D11" s="41">
        <v>2</v>
      </c>
      <c r="E11" s="148"/>
      <c r="F11" s="148">
        <f>D11*E11</f>
        <v>0</v>
      </c>
      <c r="G11" s="276"/>
    </row>
    <row r="12" spans="1:7">
      <c r="A12" s="97"/>
      <c r="B12" s="61" t="s">
        <v>294</v>
      </c>
      <c r="C12" s="42" t="s">
        <v>25</v>
      </c>
      <c r="D12" s="41">
        <v>1</v>
      </c>
      <c r="E12" s="148"/>
      <c r="F12" s="148">
        <f>D12*E12</f>
        <v>0</v>
      </c>
      <c r="G12" s="276"/>
    </row>
    <row r="13" spans="1:7">
      <c r="A13" s="97"/>
      <c r="B13" s="41"/>
      <c r="C13" s="41"/>
      <c r="D13" s="41"/>
      <c r="E13" s="148"/>
      <c r="F13" s="148"/>
      <c r="G13" s="276"/>
    </row>
    <row r="14" spans="1:7">
      <c r="A14" s="95"/>
      <c r="B14" s="41" t="s">
        <v>24</v>
      </c>
      <c r="C14" s="42" t="s">
        <v>25</v>
      </c>
      <c r="D14" s="41">
        <v>1</v>
      </c>
      <c r="E14" s="148"/>
      <c r="F14" s="148">
        <f>D14*E14</f>
        <v>0</v>
      </c>
      <c r="G14" s="276"/>
    </row>
    <row r="15" spans="1:7">
      <c r="A15" s="95"/>
      <c r="B15" s="41"/>
      <c r="C15" s="41"/>
      <c r="D15" s="41"/>
      <c r="E15" s="148"/>
      <c r="F15" s="148"/>
      <c r="G15" s="276"/>
    </row>
    <row r="16" spans="1:7" ht="68.25" customHeight="1">
      <c r="A16" s="95" t="s">
        <v>296</v>
      </c>
      <c r="B16" s="61" t="s">
        <v>297</v>
      </c>
      <c r="C16" s="41"/>
      <c r="D16" s="41"/>
      <c r="E16" s="148"/>
      <c r="F16" s="148"/>
      <c r="G16" s="276"/>
    </row>
    <row r="17" spans="1:7" ht="21" customHeight="1">
      <c r="A17" s="95"/>
      <c r="B17" s="61" t="s">
        <v>293</v>
      </c>
      <c r="C17" s="42" t="s">
        <v>25</v>
      </c>
      <c r="D17" s="41">
        <v>36</v>
      </c>
      <c r="E17" s="148"/>
      <c r="F17" s="148">
        <f>D17*E17</f>
        <v>0</v>
      </c>
      <c r="G17" s="276"/>
    </row>
    <row r="18" spans="1:7" ht="21.75" customHeight="1">
      <c r="A18" s="95"/>
      <c r="B18" s="61" t="s">
        <v>298</v>
      </c>
      <c r="C18" s="42" t="s">
        <v>25</v>
      </c>
      <c r="D18" s="41">
        <v>18</v>
      </c>
      <c r="E18" s="148"/>
      <c r="F18" s="148">
        <f>D18*E18</f>
        <v>0</v>
      </c>
      <c r="G18" s="276"/>
    </row>
    <row r="19" spans="1:7">
      <c r="A19" s="95"/>
      <c r="B19" s="41"/>
      <c r="C19" s="41"/>
      <c r="D19" s="41"/>
      <c r="E19" s="148"/>
      <c r="F19" s="148"/>
      <c r="G19" s="276"/>
    </row>
    <row r="20" spans="1:7">
      <c r="A20" s="95"/>
      <c r="B20" s="41" t="s">
        <v>24</v>
      </c>
      <c r="C20" s="42" t="s">
        <v>25</v>
      </c>
      <c r="D20" s="41">
        <v>18</v>
      </c>
      <c r="E20" s="148"/>
      <c r="F20" s="148">
        <f>D20*E20</f>
        <v>0</v>
      </c>
      <c r="G20" s="276"/>
    </row>
    <row r="21" spans="1:7">
      <c r="A21" s="95"/>
      <c r="B21" s="41"/>
      <c r="C21" s="41"/>
      <c r="D21" s="41"/>
      <c r="E21" s="148"/>
      <c r="F21" s="148"/>
      <c r="G21" s="276"/>
    </row>
    <row r="22" spans="1:7" ht="68.25" customHeight="1">
      <c r="A22" s="95" t="s">
        <v>299</v>
      </c>
      <c r="B22" s="61" t="s">
        <v>300</v>
      </c>
      <c r="C22" s="41"/>
      <c r="D22" s="41"/>
      <c r="E22" s="148"/>
      <c r="F22" s="148"/>
      <c r="G22" s="276"/>
    </row>
    <row r="23" spans="1:7" ht="21.75" customHeight="1">
      <c r="A23" s="95"/>
      <c r="B23" s="61" t="s">
        <v>293</v>
      </c>
      <c r="C23" s="42" t="s">
        <v>25</v>
      </c>
      <c r="D23" s="41">
        <v>92</v>
      </c>
      <c r="E23" s="148"/>
      <c r="F23" s="148">
        <f>D23*E23</f>
        <v>0</v>
      </c>
      <c r="G23" s="276"/>
    </row>
    <row r="24" spans="1:7" ht="22.5" customHeight="1">
      <c r="A24" s="95"/>
      <c r="B24" s="61" t="s">
        <v>301</v>
      </c>
      <c r="C24" s="42" t="s">
        <v>25</v>
      </c>
      <c r="D24" s="41">
        <v>46</v>
      </c>
      <c r="E24" s="148"/>
      <c r="F24" s="148">
        <f>D24*E24</f>
        <v>0</v>
      </c>
      <c r="G24" s="276"/>
    </row>
    <row r="25" spans="1:7">
      <c r="A25" s="95"/>
      <c r="B25" s="41"/>
      <c r="C25" s="41"/>
      <c r="D25" s="41"/>
      <c r="E25" s="148"/>
      <c r="F25" s="148"/>
      <c r="G25" s="276"/>
    </row>
    <row r="26" spans="1:7">
      <c r="A26" s="95"/>
      <c r="B26" s="41" t="s">
        <v>24</v>
      </c>
      <c r="C26" s="42" t="s">
        <v>25</v>
      </c>
      <c r="D26" s="41">
        <v>46</v>
      </c>
      <c r="E26" s="148"/>
      <c r="F26" s="148">
        <f>D26*E26</f>
        <v>0</v>
      </c>
      <c r="G26" s="276"/>
    </row>
    <row r="27" spans="1:7">
      <c r="A27" s="97"/>
      <c r="B27" s="41"/>
      <c r="C27" s="41"/>
      <c r="D27" s="41"/>
      <c r="E27" s="148"/>
      <c r="F27" s="148"/>
      <c r="G27" s="276"/>
    </row>
    <row r="28" spans="1:7" ht="51.75">
      <c r="A28" s="97">
        <v>10.5</v>
      </c>
      <c r="B28" s="61" t="s">
        <v>302</v>
      </c>
      <c r="C28" s="41"/>
      <c r="D28" s="41"/>
      <c r="E28" s="148"/>
      <c r="F28" s="148"/>
      <c r="G28" s="276"/>
    </row>
    <row r="29" spans="1:7">
      <c r="A29" s="97"/>
      <c r="B29" s="61" t="s">
        <v>293</v>
      </c>
      <c r="C29" s="42" t="s">
        <v>25</v>
      </c>
      <c r="D29" s="41">
        <v>12</v>
      </c>
      <c r="E29" s="148"/>
      <c r="F29" s="148">
        <f>D29*E29</f>
        <v>0</v>
      </c>
      <c r="G29" s="276"/>
    </row>
    <row r="30" spans="1:7">
      <c r="A30" s="97"/>
      <c r="B30" s="61" t="s">
        <v>303</v>
      </c>
      <c r="C30" s="42" t="s">
        <v>25</v>
      </c>
      <c r="D30" s="41">
        <v>6</v>
      </c>
      <c r="E30" s="148"/>
      <c r="F30" s="148">
        <f>D30*E30</f>
        <v>0</v>
      </c>
      <c r="G30" s="276"/>
    </row>
    <row r="31" spans="1:7">
      <c r="A31" s="97"/>
      <c r="B31" s="41"/>
      <c r="C31" s="41"/>
      <c r="D31" s="41"/>
      <c r="E31" s="148"/>
      <c r="F31" s="148"/>
      <c r="G31" s="276"/>
    </row>
    <row r="32" spans="1:7">
      <c r="A32" s="95"/>
      <c r="B32" s="41" t="s">
        <v>24</v>
      </c>
      <c r="C32" s="42" t="s">
        <v>25</v>
      </c>
      <c r="D32" s="41">
        <v>6</v>
      </c>
      <c r="E32" s="148"/>
      <c r="F32" s="148">
        <f>D32*E32</f>
        <v>0</v>
      </c>
      <c r="G32" s="276"/>
    </row>
    <row r="33" spans="1:7">
      <c r="A33" s="95"/>
      <c r="B33" s="41"/>
      <c r="C33" s="41"/>
      <c r="D33" s="41"/>
      <c r="E33" s="148"/>
      <c r="F33" s="148"/>
      <c r="G33" s="276"/>
    </row>
    <row r="34" spans="1:7" ht="39">
      <c r="A34" s="97">
        <v>10.6</v>
      </c>
      <c r="B34" s="61" t="s">
        <v>304</v>
      </c>
      <c r="C34" s="41"/>
      <c r="D34" s="41"/>
      <c r="E34" s="148"/>
      <c r="F34" s="148"/>
      <c r="G34" s="276"/>
    </row>
    <row r="35" spans="1:7">
      <c r="A35" s="97"/>
      <c r="B35" s="41"/>
      <c r="C35" s="41"/>
      <c r="D35" s="41"/>
      <c r="E35" s="148"/>
      <c r="F35" s="148"/>
      <c r="G35" s="276"/>
    </row>
    <row r="36" spans="1:7">
      <c r="A36" s="95"/>
      <c r="B36" s="41" t="s">
        <v>24</v>
      </c>
      <c r="C36" s="42" t="s">
        <v>25</v>
      </c>
      <c r="D36" s="41">
        <v>37</v>
      </c>
      <c r="E36" s="148"/>
      <c r="F36" s="148">
        <f>D36*E36</f>
        <v>0</v>
      </c>
      <c r="G36" s="276"/>
    </row>
    <row r="37" spans="1:7">
      <c r="A37" s="95"/>
      <c r="B37" s="41"/>
      <c r="C37" s="41"/>
      <c r="D37" s="41"/>
      <c r="E37" s="148"/>
      <c r="F37" s="148"/>
      <c r="G37" s="276"/>
    </row>
    <row r="38" spans="1:7" ht="39">
      <c r="A38" s="97">
        <v>10.7</v>
      </c>
      <c r="B38" s="61" t="s">
        <v>305</v>
      </c>
      <c r="C38" s="41"/>
      <c r="D38" s="41"/>
      <c r="E38" s="148"/>
      <c r="F38" s="148"/>
      <c r="G38" s="276"/>
    </row>
    <row r="39" spans="1:7">
      <c r="A39" s="97"/>
      <c r="B39" s="41"/>
      <c r="C39" s="41"/>
      <c r="D39" s="41"/>
      <c r="E39" s="148"/>
      <c r="F39" s="148"/>
      <c r="G39" s="276"/>
    </row>
    <row r="40" spans="1:7">
      <c r="A40" s="95"/>
      <c r="B40" s="41" t="s">
        <v>24</v>
      </c>
      <c r="C40" s="42" t="s">
        <v>25</v>
      </c>
      <c r="D40" s="41">
        <v>3</v>
      </c>
      <c r="E40" s="148"/>
      <c r="F40" s="148">
        <f>D40*E40</f>
        <v>0</v>
      </c>
      <c r="G40" s="276"/>
    </row>
    <row r="41" spans="1:7">
      <c r="A41" s="95"/>
      <c r="B41" s="41"/>
      <c r="C41" s="41"/>
      <c r="D41" s="41"/>
      <c r="E41" s="148"/>
      <c r="F41" s="148"/>
      <c r="G41" s="276"/>
    </row>
    <row r="42" spans="1:7" ht="51.75">
      <c r="A42" s="95" t="s">
        <v>306</v>
      </c>
      <c r="B42" s="61" t="s">
        <v>307</v>
      </c>
      <c r="C42" s="41"/>
      <c r="D42" s="41"/>
      <c r="E42" s="148"/>
      <c r="F42" s="148"/>
      <c r="G42" s="276"/>
    </row>
    <row r="43" spans="1:7">
      <c r="A43" s="95"/>
      <c r="B43" s="41"/>
      <c r="C43" s="41"/>
      <c r="D43" s="41"/>
      <c r="E43" s="148"/>
      <c r="F43" s="148"/>
      <c r="G43" s="276"/>
    </row>
    <row r="44" spans="1:7">
      <c r="A44" s="95"/>
      <c r="B44" s="41" t="s">
        <v>24</v>
      </c>
      <c r="C44" s="42" t="s">
        <v>25</v>
      </c>
      <c r="D44" s="41">
        <v>18</v>
      </c>
      <c r="E44" s="148"/>
      <c r="F44" s="148">
        <f>D44*E44</f>
        <v>0</v>
      </c>
      <c r="G44" s="276"/>
    </row>
    <row r="45" spans="1:7">
      <c r="A45" s="97"/>
      <c r="B45" s="41"/>
      <c r="C45" s="41"/>
      <c r="D45" s="41"/>
      <c r="E45" s="148"/>
      <c r="F45" s="148"/>
      <c r="G45" s="276"/>
    </row>
    <row r="46" spans="1:7" ht="51.75">
      <c r="A46" s="97">
        <v>10.9</v>
      </c>
      <c r="B46" s="61" t="s">
        <v>308</v>
      </c>
      <c r="C46" s="41"/>
      <c r="D46" s="41"/>
      <c r="E46" s="148"/>
      <c r="F46" s="148"/>
      <c r="G46" s="276"/>
    </row>
    <row r="47" spans="1:7">
      <c r="A47" s="97"/>
      <c r="B47" s="41"/>
      <c r="C47" s="41"/>
      <c r="D47" s="41"/>
      <c r="E47" s="148"/>
      <c r="F47" s="148"/>
      <c r="G47" s="276"/>
    </row>
    <row r="48" spans="1:7">
      <c r="A48" s="97"/>
      <c r="B48" s="41" t="s">
        <v>24</v>
      </c>
      <c r="C48" s="42" t="s">
        <v>25</v>
      </c>
      <c r="D48" s="41">
        <v>9</v>
      </c>
      <c r="E48" s="148"/>
      <c r="F48" s="148">
        <f>D48*E48</f>
        <v>0</v>
      </c>
      <c r="G48" s="276"/>
    </row>
    <row r="49" spans="1:12">
      <c r="A49" s="97"/>
      <c r="B49" s="41"/>
      <c r="C49" s="41"/>
      <c r="D49" s="41"/>
      <c r="E49" s="148"/>
      <c r="F49" s="148"/>
      <c r="G49" s="276"/>
    </row>
    <row r="50" spans="1:12" ht="51.75">
      <c r="A50" s="98">
        <v>10.1</v>
      </c>
      <c r="B50" s="61" t="s">
        <v>309</v>
      </c>
      <c r="C50" s="41"/>
      <c r="D50" s="41"/>
      <c r="E50" s="148"/>
      <c r="F50" s="148"/>
      <c r="G50" s="276"/>
    </row>
    <row r="51" spans="1:12">
      <c r="A51" s="97"/>
      <c r="B51" s="41"/>
      <c r="C51" s="41"/>
      <c r="D51" s="41"/>
      <c r="E51" s="148"/>
      <c r="F51" s="148"/>
      <c r="G51" s="276"/>
    </row>
    <row r="52" spans="1:12">
      <c r="A52" s="97"/>
      <c r="B52" s="41" t="s">
        <v>24</v>
      </c>
      <c r="C52" s="42" t="s">
        <v>25</v>
      </c>
      <c r="D52" s="41">
        <v>28</v>
      </c>
      <c r="E52" s="148"/>
      <c r="F52" s="148">
        <f>D52*E52</f>
        <v>0</v>
      </c>
      <c r="G52" s="276"/>
    </row>
    <row r="53" spans="1:12">
      <c r="A53" s="95"/>
      <c r="B53" s="41"/>
      <c r="C53" s="41"/>
      <c r="D53" s="41"/>
      <c r="E53" s="148"/>
      <c r="F53" s="148"/>
      <c r="G53" s="276"/>
    </row>
    <row r="54" spans="1:12" ht="51.75">
      <c r="A54" s="97">
        <v>10.11</v>
      </c>
      <c r="B54" s="61" t="s">
        <v>310</v>
      </c>
      <c r="C54" s="41"/>
      <c r="D54" s="41"/>
      <c r="E54" s="148"/>
      <c r="F54" s="148"/>
      <c r="G54" s="276"/>
    </row>
    <row r="55" spans="1:12">
      <c r="A55" s="97"/>
      <c r="B55" s="41"/>
      <c r="C55" s="41"/>
      <c r="D55" s="41"/>
      <c r="E55" s="148"/>
      <c r="F55" s="148"/>
      <c r="G55" s="276"/>
    </row>
    <row r="56" spans="1:12">
      <c r="A56" s="97"/>
      <c r="B56" s="41" t="s">
        <v>24</v>
      </c>
      <c r="C56" s="42" t="s">
        <v>25</v>
      </c>
      <c r="D56" s="41">
        <v>9</v>
      </c>
      <c r="E56" s="148"/>
      <c r="F56" s="148">
        <f>D56*E56</f>
        <v>0</v>
      </c>
      <c r="G56" s="276"/>
    </row>
    <row r="57" spans="1:12">
      <c r="A57" s="97"/>
      <c r="B57" s="41"/>
      <c r="C57" s="41"/>
      <c r="D57" s="41"/>
      <c r="E57" s="148"/>
      <c r="F57" s="148"/>
      <c r="G57" s="276"/>
    </row>
    <row r="58" spans="1:12" ht="51.75">
      <c r="A58" s="97">
        <v>10.119999999999999</v>
      </c>
      <c r="B58" s="61" t="s">
        <v>311</v>
      </c>
      <c r="C58" s="276"/>
      <c r="D58" s="276"/>
      <c r="E58" s="282"/>
      <c r="F58" s="282"/>
      <c r="G58" s="276"/>
    </row>
    <row r="59" spans="1:12">
      <c r="A59" s="97"/>
      <c r="B59" s="41"/>
      <c r="C59" s="276"/>
      <c r="D59" s="276"/>
      <c r="E59" s="282"/>
      <c r="F59" s="282"/>
      <c r="G59" s="276"/>
    </row>
    <row r="60" spans="1:12">
      <c r="A60" s="97"/>
      <c r="B60" s="41" t="s">
        <v>24</v>
      </c>
      <c r="C60" s="42" t="s">
        <v>25</v>
      </c>
      <c r="D60" s="276">
        <v>5</v>
      </c>
      <c r="E60" s="282"/>
      <c r="F60" s="148">
        <f>D60*E60</f>
        <v>0</v>
      </c>
      <c r="G60" s="276"/>
    </row>
    <row r="61" spans="1:12">
      <c r="A61" s="97"/>
      <c r="B61" s="41"/>
      <c r="C61" s="42"/>
      <c r="D61" s="276"/>
      <c r="E61" s="282"/>
      <c r="F61" s="148"/>
      <c r="G61" s="276"/>
    </row>
    <row r="62" spans="1:12">
      <c r="A62" s="32"/>
      <c r="B62" s="276"/>
      <c r="C62" s="276"/>
      <c r="D62" s="276"/>
      <c r="E62" s="276"/>
      <c r="F62" s="276"/>
      <c r="G62" s="276"/>
    </row>
    <row r="63" spans="1:12">
      <c r="A63" s="279"/>
      <c r="B63" s="31" t="s">
        <v>312</v>
      </c>
      <c r="C63" s="28"/>
      <c r="D63" s="29"/>
      <c r="E63" s="30" t="s">
        <v>52</v>
      </c>
      <c r="F63" s="109">
        <f>SUM(F5:F62)</f>
        <v>0</v>
      </c>
      <c r="G63" s="276"/>
      <c r="H63" s="276"/>
      <c r="I63" s="276"/>
      <c r="J63" s="276"/>
      <c r="K63" s="276"/>
      <c r="L63" s="276"/>
    </row>
    <row r="64" spans="1:12">
      <c r="A64" s="32"/>
      <c r="B64" s="276"/>
      <c r="C64" s="276"/>
      <c r="D64" s="276"/>
      <c r="E64" s="276"/>
      <c r="F64" s="276"/>
      <c r="G64" s="276"/>
    </row>
    <row r="65" spans="1:7">
      <c r="A65" s="32"/>
      <c r="B65" s="276"/>
      <c r="C65" s="276"/>
      <c r="D65" s="276"/>
      <c r="E65" s="276"/>
      <c r="F65" s="276"/>
      <c r="G65" s="276"/>
    </row>
    <row r="66" spans="1:7">
      <c r="B66" s="276"/>
      <c r="C66" s="276"/>
      <c r="D66" s="276"/>
      <c r="E66" s="276"/>
      <c r="F66" s="276"/>
      <c r="G66" s="276"/>
    </row>
    <row r="67" spans="1:7">
      <c r="B67" s="276"/>
      <c r="C67" s="276"/>
      <c r="D67" s="276"/>
      <c r="E67" s="276"/>
      <c r="F67" s="276"/>
      <c r="G67" s="276"/>
    </row>
    <row r="68" spans="1:7">
      <c r="B68" s="276"/>
      <c r="C68" s="276"/>
      <c r="D68" s="276"/>
      <c r="E68" s="276"/>
      <c r="F68" s="276"/>
      <c r="G68" s="276"/>
    </row>
  </sheetData>
  <mergeCells count="1">
    <mergeCell ref="C2:F2"/>
  </mergeCells>
  <pageMargins left="0.7" right="0.7" top="0.75" bottom="0.75" header="0.3" footer="0.3"/>
  <pageSetup scale="84" orientation="portrait" horizontalDpi="300" verticalDpi="300" r:id="rId1"/>
  <rowBreaks count="2" manualBreakCount="2">
    <brk id="20" max="16383" man="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243"/>
  <sheetViews>
    <sheetView view="pageBreakPreview" zoomScale="90" zoomScaleNormal="100" zoomScaleSheetLayoutView="90" workbookViewId="0">
      <selection activeCell="I11" sqref="I11"/>
    </sheetView>
  </sheetViews>
  <sheetFormatPr defaultRowHeight="15"/>
  <cols>
    <col min="1" max="1" width="8.7109375" customWidth="1"/>
    <col min="2" max="2" width="45.7109375" customWidth="1"/>
    <col min="3" max="3" width="8.7109375" customWidth="1"/>
    <col min="4" max="4" width="10.7109375" customWidth="1"/>
    <col min="5" max="5" width="12.5703125" customWidth="1"/>
    <col min="6" max="6" width="18.5703125" customWidth="1"/>
  </cols>
  <sheetData>
    <row r="1" spans="1:7" ht="42" customHeight="1">
      <c r="A1" s="54" t="s">
        <v>6</v>
      </c>
      <c r="B1" s="55" t="s">
        <v>7</v>
      </c>
      <c r="C1" s="54" t="s">
        <v>8</v>
      </c>
      <c r="D1" s="56" t="s">
        <v>9</v>
      </c>
      <c r="E1" s="54" t="s">
        <v>10</v>
      </c>
      <c r="F1" s="54" t="s">
        <v>11</v>
      </c>
    </row>
    <row r="2" spans="1:7" ht="24" customHeight="1">
      <c r="A2" s="51" t="s">
        <v>313</v>
      </c>
      <c r="B2" s="57" t="s">
        <v>314</v>
      </c>
      <c r="C2" s="342"/>
      <c r="D2" s="343"/>
      <c r="E2" s="343"/>
      <c r="F2" s="344"/>
    </row>
    <row r="3" spans="1:7">
      <c r="E3" s="140"/>
      <c r="F3" s="140"/>
    </row>
    <row r="4" spans="1:7" ht="90">
      <c r="A4" s="95" t="s">
        <v>315</v>
      </c>
      <c r="B4" s="61" t="s">
        <v>316</v>
      </c>
      <c r="C4" s="41"/>
      <c r="D4" s="41"/>
      <c r="E4" s="148"/>
      <c r="F4" s="148"/>
      <c r="G4" s="41"/>
    </row>
    <row r="5" spans="1:7">
      <c r="A5" s="95"/>
      <c r="B5" s="41"/>
      <c r="C5" s="41"/>
      <c r="D5" s="41"/>
      <c r="E5" s="148"/>
      <c r="F5" s="148"/>
      <c r="G5" s="41"/>
    </row>
    <row r="6" spans="1:7">
      <c r="A6" s="95"/>
      <c r="B6" s="41" t="s">
        <v>24</v>
      </c>
      <c r="C6" s="42" t="s">
        <v>25</v>
      </c>
      <c r="D6" s="41">
        <v>1</v>
      </c>
      <c r="E6" s="148"/>
      <c r="F6" s="148">
        <f>E6*D6</f>
        <v>0</v>
      </c>
      <c r="G6" s="41"/>
    </row>
    <row r="7" spans="1:7">
      <c r="A7" s="95"/>
      <c r="B7" s="41"/>
      <c r="C7" s="42"/>
      <c r="D7" s="41"/>
      <c r="E7" s="148"/>
      <c r="F7" s="148"/>
      <c r="G7" s="41"/>
    </row>
    <row r="8" spans="1:7" ht="90">
      <c r="A8" s="95" t="s">
        <v>317</v>
      </c>
      <c r="B8" s="61" t="s">
        <v>318</v>
      </c>
      <c r="C8" s="42"/>
      <c r="D8" s="41"/>
      <c r="E8" s="148"/>
      <c r="F8" s="148"/>
      <c r="G8" s="41"/>
    </row>
    <row r="9" spans="1:7">
      <c r="A9" s="95"/>
      <c r="B9" s="41"/>
      <c r="C9" s="42"/>
      <c r="D9" s="41"/>
      <c r="E9" s="148"/>
      <c r="F9" s="148"/>
      <c r="G9" s="41"/>
    </row>
    <row r="10" spans="1:7">
      <c r="A10" s="95"/>
      <c r="B10" s="41" t="s">
        <v>24</v>
      </c>
      <c r="C10" s="42" t="s">
        <v>25</v>
      </c>
      <c r="D10" s="41">
        <v>1</v>
      </c>
      <c r="E10" s="148"/>
      <c r="F10" s="148">
        <f>E10*D10</f>
        <v>0</v>
      </c>
      <c r="G10" s="41"/>
    </row>
    <row r="11" spans="1:7">
      <c r="A11" s="95"/>
      <c r="B11" s="41"/>
      <c r="C11" s="41"/>
      <c r="D11" s="41"/>
      <c r="E11" s="148"/>
      <c r="F11" s="148"/>
      <c r="G11" s="41"/>
    </row>
    <row r="12" spans="1:7" ht="102.75">
      <c r="A12" s="97">
        <v>11.3</v>
      </c>
      <c r="B12" s="61" t="s">
        <v>319</v>
      </c>
      <c r="C12" s="41"/>
      <c r="D12" s="41"/>
      <c r="E12" s="148"/>
      <c r="F12" s="148"/>
      <c r="G12" s="41"/>
    </row>
    <row r="13" spans="1:7">
      <c r="A13" s="97"/>
      <c r="B13" s="41"/>
      <c r="C13" s="41"/>
      <c r="D13" s="41"/>
      <c r="E13" s="148"/>
      <c r="F13" s="148"/>
      <c r="G13" s="41"/>
    </row>
    <row r="14" spans="1:7">
      <c r="A14" s="95"/>
      <c r="B14" s="41" t="s">
        <v>24</v>
      </c>
      <c r="C14" s="42" t="s">
        <v>25</v>
      </c>
      <c r="D14" s="41">
        <v>1</v>
      </c>
      <c r="E14" s="148"/>
      <c r="F14" s="148">
        <f>E14*D14</f>
        <v>0</v>
      </c>
      <c r="G14" s="41"/>
    </row>
    <row r="15" spans="1:7">
      <c r="A15" s="95"/>
      <c r="B15" s="41"/>
      <c r="C15" s="41"/>
      <c r="D15" s="41"/>
      <c r="E15" s="148"/>
      <c r="F15" s="148"/>
      <c r="G15" s="41"/>
    </row>
    <row r="16" spans="1:7" ht="77.25">
      <c r="A16" s="95" t="s">
        <v>320</v>
      </c>
      <c r="B16" s="61" t="s">
        <v>321</v>
      </c>
      <c r="C16" s="41"/>
      <c r="D16" s="41"/>
      <c r="E16" s="148"/>
      <c r="F16" s="148"/>
      <c r="G16" s="41"/>
    </row>
    <row r="17" spans="1:7">
      <c r="A17" s="95"/>
      <c r="B17" s="41"/>
      <c r="C17" s="41"/>
      <c r="D17" s="41"/>
      <c r="E17" s="148"/>
      <c r="F17" s="148"/>
      <c r="G17" s="41"/>
    </row>
    <row r="18" spans="1:7">
      <c r="A18" s="95"/>
      <c r="B18" s="41" t="s">
        <v>24</v>
      </c>
      <c r="C18" s="42" t="s">
        <v>25</v>
      </c>
      <c r="D18" s="41">
        <v>1</v>
      </c>
      <c r="E18" s="148"/>
      <c r="F18" s="148">
        <f>E18*D18</f>
        <v>0</v>
      </c>
      <c r="G18" s="41"/>
    </row>
    <row r="19" spans="1:7">
      <c r="A19" s="95"/>
      <c r="B19" s="41"/>
      <c r="C19" s="41"/>
      <c r="D19" s="41"/>
      <c r="E19" s="148"/>
      <c r="F19" s="148"/>
      <c r="G19" s="41"/>
    </row>
    <row r="20" spans="1:7" ht="110.25" customHeight="1">
      <c r="A20" s="95" t="s">
        <v>322</v>
      </c>
      <c r="B20" s="61" t="s">
        <v>323</v>
      </c>
      <c r="C20" s="41"/>
      <c r="D20" s="41"/>
      <c r="E20" s="148"/>
      <c r="F20" s="148"/>
      <c r="G20" s="41"/>
    </row>
    <row r="21" spans="1:7">
      <c r="A21" s="95"/>
      <c r="B21" s="41"/>
      <c r="C21" s="41"/>
      <c r="D21" s="41"/>
      <c r="E21" s="148"/>
      <c r="F21" s="148"/>
      <c r="G21" s="41"/>
    </row>
    <row r="22" spans="1:7">
      <c r="A22" s="95"/>
      <c r="B22" s="41" t="s">
        <v>24</v>
      </c>
      <c r="C22" s="42" t="s">
        <v>25</v>
      </c>
      <c r="D22" s="41">
        <v>4</v>
      </c>
      <c r="E22" s="148"/>
      <c r="F22" s="148">
        <f>E22*D22</f>
        <v>0</v>
      </c>
      <c r="G22" s="41" t="s">
        <v>324</v>
      </c>
    </row>
    <row r="23" spans="1:7">
      <c r="A23" s="97"/>
      <c r="B23" s="41"/>
      <c r="C23" s="41"/>
      <c r="D23" s="41"/>
      <c r="E23" s="148"/>
      <c r="F23" s="148"/>
      <c r="G23" s="41"/>
    </row>
    <row r="24" spans="1:7" ht="64.5">
      <c r="A24" s="97">
        <v>11.6</v>
      </c>
      <c r="B24" s="61" t="s">
        <v>325</v>
      </c>
      <c r="C24" s="41"/>
      <c r="D24" s="41"/>
      <c r="E24" s="148"/>
      <c r="F24" s="148"/>
      <c r="G24" s="41"/>
    </row>
    <row r="25" spans="1:7">
      <c r="A25" s="97"/>
      <c r="B25" s="41"/>
      <c r="C25" s="41"/>
      <c r="D25" s="41"/>
      <c r="E25" s="148"/>
      <c r="F25" s="148"/>
      <c r="G25" s="41"/>
    </row>
    <row r="26" spans="1:7">
      <c r="A26" s="95"/>
      <c r="B26" s="41" t="s">
        <v>24</v>
      </c>
      <c r="C26" s="42" t="s">
        <v>25</v>
      </c>
      <c r="D26" s="41">
        <v>1</v>
      </c>
      <c r="E26" s="148"/>
      <c r="F26" s="148">
        <f>E26*D26</f>
        <v>0</v>
      </c>
      <c r="G26" s="41"/>
    </row>
    <row r="27" spans="1:7">
      <c r="A27" s="95"/>
      <c r="B27" s="41"/>
      <c r="C27" s="41"/>
      <c r="D27" s="41"/>
      <c r="E27" s="148"/>
      <c r="F27" s="148"/>
      <c r="G27" s="41"/>
    </row>
    <row r="28" spans="1:7" ht="77.25">
      <c r="A28" s="97">
        <v>11.7</v>
      </c>
      <c r="B28" s="61" t="s">
        <v>326</v>
      </c>
      <c r="C28" s="41"/>
      <c r="D28" s="41"/>
      <c r="E28" s="148"/>
      <c r="F28" s="148"/>
      <c r="G28" s="41"/>
    </row>
    <row r="29" spans="1:7">
      <c r="A29" s="97"/>
      <c r="B29" s="41"/>
      <c r="C29" s="41"/>
      <c r="D29" s="41"/>
      <c r="E29" s="148"/>
      <c r="F29" s="148"/>
      <c r="G29" s="41"/>
    </row>
    <row r="30" spans="1:7">
      <c r="A30" s="95"/>
      <c r="B30" s="41" t="s">
        <v>24</v>
      </c>
      <c r="C30" s="42" t="s">
        <v>25</v>
      </c>
      <c r="D30" s="41">
        <v>1</v>
      </c>
      <c r="E30" s="148"/>
      <c r="F30" s="148">
        <f>E30*D30</f>
        <v>0</v>
      </c>
      <c r="G30" s="41"/>
    </row>
    <row r="31" spans="1:7">
      <c r="A31" s="95"/>
      <c r="B31" s="41"/>
      <c r="C31" s="41"/>
      <c r="D31" s="41"/>
      <c r="E31" s="148"/>
      <c r="F31" s="148"/>
      <c r="G31" s="41"/>
    </row>
    <row r="32" spans="1:7" ht="294.75" customHeight="1">
      <c r="A32" s="97">
        <v>11.8</v>
      </c>
      <c r="B32" s="61" t="s">
        <v>327</v>
      </c>
      <c r="C32" s="41"/>
      <c r="D32" s="41"/>
      <c r="E32" s="148"/>
      <c r="F32" s="148"/>
      <c r="G32" s="41"/>
    </row>
    <row r="33" spans="1:7">
      <c r="A33" s="97"/>
      <c r="B33" s="41"/>
      <c r="C33" s="41"/>
      <c r="D33" s="41" t="s">
        <v>324</v>
      </c>
      <c r="E33" s="148"/>
      <c r="F33" s="148"/>
      <c r="G33" s="41"/>
    </row>
    <row r="34" spans="1:7">
      <c r="A34" s="95"/>
      <c r="B34" s="41" t="s">
        <v>24</v>
      </c>
      <c r="C34" s="42" t="s">
        <v>25</v>
      </c>
      <c r="D34" s="41">
        <v>2</v>
      </c>
      <c r="E34" s="148"/>
      <c r="F34" s="148">
        <f>E34*D34</f>
        <v>0</v>
      </c>
      <c r="G34" s="41"/>
    </row>
    <row r="35" spans="1:7">
      <c r="A35" s="95"/>
      <c r="B35" s="41"/>
      <c r="C35" s="41"/>
      <c r="D35" s="41"/>
      <c r="E35" s="148"/>
      <c r="F35" s="148"/>
      <c r="G35" s="41"/>
    </row>
    <row r="36" spans="1:7" ht="90">
      <c r="A36" s="95" t="s">
        <v>328</v>
      </c>
      <c r="B36" s="61" t="s">
        <v>329</v>
      </c>
      <c r="C36" s="41"/>
      <c r="D36" s="41"/>
      <c r="E36" s="148"/>
      <c r="F36" s="148"/>
      <c r="G36" s="41"/>
    </row>
    <row r="37" spans="1:7">
      <c r="A37" s="95"/>
      <c r="B37" s="41"/>
      <c r="C37" s="41"/>
      <c r="D37" s="41"/>
      <c r="E37" s="148"/>
      <c r="F37" s="148"/>
      <c r="G37" s="41"/>
    </row>
    <row r="38" spans="1:7">
      <c r="A38" s="95"/>
      <c r="B38" s="41" t="s">
        <v>44</v>
      </c>
      <c r="C38" s="42" t="s">
        <v>31</v>
      </c>
      <c r="D38" s="43">
        <v>8.5</v>
      </c>
      <c r="E38" s="148"/>
      <c r="F38" s="148">
        <f>E38*D38</f>
        <v>0</v>
      </c>
      <c r="G38" s="41"/>
    </row>
    <row r="39" spans="1:7">
      <c r="A39" s="97"/>
      <c r="B39" s="41"/>
      <c r="C39" s="41"/>
      <c r="D39" s="41"/>
      <c r="E39" s="148"/>
      <c r="F39" s="148"/>
      <c r="G39" s="41"/>
    </row>
    <row r="40" spans="1:7" ht="243">
      <c r="A40" s="98">
        <v>11.1</v>
      </c>
      <c r="B40" s="61" t="s">
        <v>330</v>
      </c>
      <c r="C40" s="41"/>
      <c r="D40" s="41"/>
      <c r="E40" s="148"/>
      <c r="F40" s="148"/>
      <c r="G40" s="41"/>
    </row>
    <row r="41" spans="1:7">
      <c r="A41" s="97"/>
      <c r="B41" s="41"/>
      <c r="C41" s="41"/>
      <c r="D41" s="41"/>
      <c r="E41" s="148"/>
      <c r="F41" s="148"/>
      <c r="G41" s="41"/>
    </row>
    <row r="42" spans="1:7">
      <c r="A42" s="97"/>
      <c r="B42" s="41" t="s">
        <v>68</v>
      </c>
      <c r="C42" s="42" t="s">
        <v>69</v>
      </c>
      <c r="D42" s="41">
        <v>1</v>
      </c>
      <c r="E42" s="148"/>
      <c r="F42" s="148">
        <f>E42*D42</f>
        <v>0</v>
      </c>
      <c r="G42" s="41"/>
    </row>
    <row r="43" spans="1:7">
      <c r="A43" s="97"/>
      <c r="B43" s="41"/>
      <c r="C43" s="41"/>
      <c r="D43" s="41"/>
      <c r="E43" s="148"/>
      <c r="F43" s="148"/>
      <c r="G43" s="41"/>
    </row>
    <row r="44" spans="1:7" ht="145.5" customHeight="1">
      <c r="A44" s="98">
        <v>11.11</v>
      </c>
      <c r="B44" s="61" t="s">
        <v>331</v>
      </c>
      <c r="C44" s="41"/>
      <c r="D44" s="41"/>
      <c r="E44" s="148"/>
      <c r="F44" s="148"/>
      <c r="G44" s="41"/>
    </row>
    <row r="45" spans="1:7">
      <c r="A45" s="97"/>
      <c r="B45" s="41"/>
      <c r="C45" s="41"/>
      <c r="D45" s="41"/>
      <c r="E45" s="148"/>
      <c r="F45" s="148"/>
      <c r="G45" s="41"/>
    </row>
    <row r="46" spans="1:7">
      <c r="A46" s="97"/>
      <c r="B46" s="41" t="s">
        <v>24</v>
      </c>
      <c r="C46" s="42" t="s">
        <v>25</v>
      </c>
      <c r="D46" s="41">
        <v>1</v>
      </c>
      <c r="E46" s="148"/>
      <c r="F46" s="148">
        <f>E46*D46</f>
        <v>0</v>
      </c>
      <c r="G46" s="41"/>
    </row>
    <row r="47" spans="1:7">
      <c r="A47" s="95"/>
      <c r="B47" s="41"/>
      <c r="C47" s="41"/>
      <c r="D47" s="41"/>
      <c r="E47" s="148"/>
      <c r="F47" s="148"/>
      <c r="G47" s="41"/>
    </row>
    <row r="48" spans="1:7" ht="90">
      <c r="A48" s="97">
        <v>11.12</v>
      </c>
      <c r="B48" s="61" t="s">
        <v>332</v>
      </c>
      <c r="C48" s="41"/>
      <c r="D48" s="41"/>
      <c r="E48" s="148"/>
      <c r="F48" s="148"/>
      <c r="G48" s="41"/>
    </row>
    <row r="49" spans="1:7">
      <c r="A49" s="97"/>
      <c r="B49" s="41"/>
      <c r="C49" s="41"/>
      <c r="D49" s="41"/>
      <c r="E49" s="148"/>
      <c r="F49" s="148"/>
      <c r="G49" s="41"/>
    </row>
    <row r="50" spans="1:7">
      <c r="A50" s="97"/>
      <c r="B50" s="41" t="s">
        <v>24</v>
      </c>
      <c r="C50" s="42" t="s">
        <v>25</v>
      </c>
      <c r="D50" s="41">
        <v>1</v>
      </c>
      <c r="E50" s="148"/>
      <c r="F50" s="148">
        <f>E50*D50</f>
        <v>0</v>
      </c>
      <c r="G50" s="41"/>
    </row>
    <row r="51" spans="1:7">
      <c r="A51" s="97"/>
      <c r="B51" s="41"/>
      <c r="C51" s="41"/>
      <c r="D51" s="41"/>
      <c r="E51" s="148"/>
      <c r="F51" s="148"/>
      <c r="G51" s="41"/>
    </row>
    <row r="52" spans="1:7" ht="77.25">
      <c r="A52" s="97">
        <v>11.13</v>
      </c>
      <c r="B52" s="61" t="s">
        <v>333</v>
      </c>
      <c r="C52" s="41"/>
      <c r="D52" s="41"/>
      <c r="E52" s="148"/>
      <c r="F52" s="148"/>
      <c r="G52" s="41"/>
    </row>
    <row r="53" spans="1:7">
      <c r="A53" s="97"/>
      <c r="B53" s="41"/>
      <c r="C53" s="41"/>
      <c r="D53" s="41"/>
      <c r="E53" s="148"/>
      <c r="F53" s="148"/>
      <c r="G53" s="41"/>
    </row>
    <row r="54" spans="1:7">
      <c r="A54" s="97"/>
      <c r="B54" s="41" t="s">
        <v>24</v>
      </c>
      <c r="C54" s="42" t="s">
        <v>25</v>
      </c>
      <c r="D54" s="41">
        <v>1</v>
      </c>
      <c r="E54" s="148"/>
      <c r="F54" s="148">
        <f>E54*D54</f>
        <v>0</v>
      </c>
      <c r="G54" s="41"/>
    </row>
    <row r="55" spans="1:7">
      <c r="A55" s="97"/>
      <c r="B55" s="41"/>
      <c r="C55" s="41"/>
      <c r="D55" s="41"/>
      <c r="E55" s="148"/>
      <c r="F55" s="148"/>
      <c r="G55" s="41"/>
    </row>
    <row r="56" spans="1:7" ht="90">
      <c r="A56" s="97">
        <v>11.14</v>
      </c>
      <c r="B56" s="61" t="s">
        <v>334</v>
      </c>
      <c r="C56" s="41"/>
      <c r="D56" s="41"/>
      <c r="E56" s="148"/>
      <c r="F56" s="148"/>
      <c r="G56" s="41"/>
    </row>
    <row r="57" spans="1:7">
      <c r="A57" s="185"/>
      <c r="B57" s="41"/>
      <c r="C57" s="41"/>
      <c r="D57" s="41"/>
      <c r="E57" s="148"/>
      <c r="F57" s="148"/>
      <c r="G57" s="41"/>
    </row>
    <row r="58" spans="1:7">
      <c r="A58" s="97"/>
      <c r="B58" s="41" t="s">
        <v>24</v>
      </c>
      <c r="C58" s="42" t="s">
        <v>25</v>
      </c>
      <c r="D58" s="41">
        <v>1</v>
      </c>
      <c r="E58" s="148"/>
      <c r="F58" s="148">
        <f>E58*D58</f>
        <v>0</v>
      </c>
      <c r="G58" s="41"/>
    </row>
    <row r="59" spans="1:7">
      <c r="A59" s="185"/>
      <c r="B59" s="41"/>
      <c r="C59" s="41"/>
      <c r="D59" s="41"/>
      <c r="E59" s="148"/>
      <c r="F59" s="148"/>
      <c r="G59" s="41"/>
    </row>
    <row r="60" spans="1:7" ht="77.25">
      <c r="A60" s="97">
        <v>11.15</v>
      </c>
      <c r="B60" s="61" t="s">
        <v>335</v>
      </c>
      <c r="C60" s="41"/>
      <c r="D60" s="41"/>
      <c r="E60" s="148"/>
      <c r="F60" s="148"/>
      <c r="G60" s="41"/>
    </row>
    <row r="61" spans="1:7">
      <c r="A61" s="185"/>
      <c r="B61" s="41"/>
      <c r="C61" s="41"/>
      <c r="D61" s="41"/>
      <c r="E61" s="148"/>
      <c r="F61" s="148"/>
      <c r="G61" s="41"/>
    </row>
    <row r="62" spans="1:7">
      <c r="A62" s="97"/>
      <c r="B62" s="41" t="s">
        <v>24</v>
      </c>
      <c r="C62" s="42" t="s">
        <v>25</v>
      </c>
      <c r="D62" s="41">
        <v>1</v>
      </c>
      <c r="E62" s="148"/>
      <c r="F62" s="148">
        <f>E62*D62</f>
        <v>0</v>
      </c>
      <c r="G62" s="41"/>
    </row>
    <row r="63" spans="1:7">
      <c r="A63" s="185"/>
      <c r="B63" s="41"/>
      <c r="C63" s="41"/>
      <c r="D63" s="41"/>
      <c r="E63" s="148"/>
      <c r="F63" s="148"/>
      <c r="G63" s="41"/>
    </row>
    <row r="64" spans="1:7" ht="168" customHeight="1">
      <c r="A64" s="97">
        <v>11.16</v>
      </c>
      <c r="B64" s="61" t="s">
        <v>336</v>
      </c>
      <c r="C64" s="41"/>
      <c r="D64" s="41"/>
      <c r="E64" s="148"/>
      <c r="F64" s="148"/>
      <c r="G64" s="41"/>
    </row>
    <row r="65" spans="1:7">
      <c r="A65" s="185"/>
      <c r="B65" s="41"/>
      <c r="C65" s="41"/>
      <c r="D65" s="41"/>
      <c r="E65" s="148"/>
      <c r="F65" s="148"/>
      <c r="G65" s="41"/>
    </row>
    <row r="66" spans="1:7">
      <c r="A66" s="97"/>
      <c r="B66" s="41" t="s">
        <v>24</v>
      </c>
      <c r="C66" s="42" t="s">
        <v>25</v>
      </c>
      <c r="D66" s="41">
        <v>1</v>
      </c>
      <c r="E66" s="148"/>
      <c r="F66" s="148">
        <f>E66*D66</f>
        <v>0</v>
      </c>
      <c r="G66" s="41"/>
    </row>
    <row r="67" spans="1:7">
      <c r="A67" s="185"/>
      <c r="B67" s="41"/>
      <c r="C67" s="41"/>
      <c r="D67" s="41"/>
      <c r="E67" s="148"/>
      <c r="F67" s="148"/>
      <c r="G67" s="41"/>
    </row>
    <row r="68" spans="1:7" ht="192">
      <c r="A68" s="97">
        <v>11.17</v>
      </c>
      <c r="B68" s="61" t="s">
        <v>337</v>
      </c>
      <c r="D68" s="41"/>
      <c r="E68" s="148"/>
      <c r="F68" s="148"/>
      <c r="G68" s="41"/>
    </row>
    <row r="69" spans="1:7">
      <c r="A69" s="185"/>
      <c r="B69" s="41"/>
      <c r="C69" s="41"/>
      <c r="D69" s="41"/>
      <c r="E69" s="148"/>
      <c r="F69" s="148"/>
      <c r="G69" s="41"/>
    </row>
    <row r="70" spans="1:7">
      <c r="A70" s="97"/>
      <c r="B70" s="41" t="s">
        <v>24</v>
      </c>
      <c r="C70" s="42" t="s">
        <v>25</v>
      </c>
      <c r="D70" s="41">
        <v>5</v>
      </c>
      <c r="E70" s="148"/>
      <c r="F70" s="148">
        <f>E70*D70</f>
        <v>0</v>
      </c>
      <c r="G70" s="41"/>
    </row>
    <row r="71" spans="1:7">
      <c r="A71" s="185"/>
      <c r="B71" s="41"/>
      <c r="C71" s="41"/>
      <c r="D71" s="41"/>
      <c r="E71" s="148"/>
      <c r="F71" s="148"/>
      <c r="G71" s="41"/>
    </row>
    <row r="72" spans="1:7" ht="77.25">
      <c r="A72" s="97">
        <v>11.18</v>
      </c>
      <c r="B72" s="61" t="s">
        <v>338</v>
      </c>
      <c r="C72" s="41"/>
      <c r="D72" s="41"/>
      <c r="E72" s="148"/>
      <c r="F72" s="148"/>
      <c r="G72" s="41"/>
    </row>
    <row r="73" spans="1:7">
      <c r="A73" s="185"/>
      <c r="B73" s="41"/>
      <c r="C73" s="41"/>
      <c r="D73" s="41"/>
      <c r="E73" s="148"/>
      <c r="F73" s="148"/>
      <c r="G73" s="41"/>
    </row>
    <row r="74" spans="1:7">
      <c r="A74" s="97"/>
      <c r="B74" s="41" t="s">
        <v>24</v>
      </c>
      <c r="C74" s="42" t="s">
        <v>25</v>
      </c>
      <c r="D74" s="41">
        <v>1</v>
      </c>
      <c r="E74" s="148"/>
      <c r="F74" s="148">
        <f>E74*D74</f>
        <v>0</v>
      </c>
      <c r="G74" s="41"/>
    </row>
    <row r="75" spans="1:7">
      <c r="A75" s="185"/>
      <c r="B75" s="41"/>
      <c r="C75" s="41"/>
      <c r="D75" s="41"/>
      <c r="E75" s="148"/>
      <c r="F75" s="148"/>
      <c r="G75" s="41"/>
    </row>
    <row r="76" spans="1:7" ht="90">
      <c r="A76" s="97">
        <v>11.19</v>
      </c>
      <c r="B76" s="61" t="s">
        <v>339</v>
      </c>
      <c r="C76" s="41"/>
      <c r="D76" s="41"/>
      <c r="E76" s="148"/>
      <c r="F76" s="148"/>
      <c r="G76" s="41"/>
    </row>
    <row r="77" spans="1:7">
      <c r="A77" s="185"/>
      <c r="B77" s="41"/>
      <c r="C77" s="41"/>
      <c r="D77" s="41"/>
      <c r="E77" s="148"/>
      <c r="F77" s="148"/>
      <c r="G77" s="41"/>
    </row>
    <row r="78" spans="1:7">
      <c r="A78" s="97"/>
      <c r="B78" s="41" t="s">
        <v>24</v>
      </c>
      <c r="C78" s="42" t="s">
        <v>25</v>
      </c>
      <c r="D78" s="41">
        <v>1</v>
      </c>
      <c r="E78" s="148"/>
      <c r="F78" s="148">
        <f>E78*D78</f>
        <v>0</v>
      </c>
      <c r="G78" s="41"/>
    </row>
    <row r="79" spans="1:7">
      <c r="A79" s="185"/>
      <c r="B79" s="41"/>
      <c r="C79" s="41"/>
      <c r="D79" s="41"/>
      <c r="E79" s="148"/>
      <c r="F79" s="148"/>
      <c r="G79" s="41"/>
    </row>
    <row r="80" spans="1:7" ht="90">
      <c r="A80" s="98">
        <v>11.2</v>
      </c>
      <c r="B80" s="61" t="s">
        <v>340</v>
      </c>
      <c r="C80" s="41"/>
      <c r="D80" s="41"/>
      <c r="E80" s="148"/>
      <c r="F80" s="148"/>
      <c r="G80" s="41"/>
    </row>
    <row r="81" spans="1:7">
      <c r="A81" s="185"/>
      <c r="B81" s="41"/>
      <c r="C81" s="41"/>
      <c r="D81" s="41"/>
      <c r="E81" s="148"/>
      <c r="F81" s="148"/>
      <c r="G81" s="41"/>
    </row>
    <row r="82" spans="1:7">
      <c r="A82" s="97"/>
      <c r="B82" s="41" t="s">
        <v>24</v>
      </c>
      <c r="C82" s="42" t="s">
        <v>25</v>
      </c>
      <c r="D82" s="41">
        <v>1</v>
      </c>
      <c r="E82" s="148"/>
      <c r="F82" s="148">
        <f>E82*D82</f>
        <v>0</v>
      </c>
      <c r="G82" s="41"/>
    </row>
    <row r="83" spans="1:7">
      <c r="A83" s="185"/>
      <c r="B83" s="41"/>
      <c r="C83" s="41"/>
      <c r="D83" s="41"/>
      <c r="E83" s="148"/>
      <c r="F83" s="148"/>
      <c r="G83" s="41"/>
    </row>
    <row r="84" spans="1:7" ht="106.5" customHeight="1">
      <c r="A84" s="97">
        <v>11.21</v>
      </c>
      <c r="B84" s="61" t="s">
        <v>341</v>
      </c>
      <c r="C84" s="41"/>
      <c r="D84" s="41"/>
      <c r="E84" s="148"/>
      <c r="F84" s="148"/>
      <c r="G84" s="41"/>
    </row>
    <row r="85" spans="1:7">
      <c r="A85" s="185"/>
      <c r="B85" s="41"/>
      <c r="C85" s="41"/>
      <c r="D85" s="41"/>
      <c r="E85" s="148"/>
      <c r="F85" s="148"/>
      <c r="G85" s="41"/>
    </row>
    <row r="86" spans="1:7">
      <c r="A86" s="97"/>
      <c r="B86" s="41" t="s">
        <v>24</v>
      </c>
      <c r="C86" s="42" t="s">
        <v>25</v>
      </c>
      <c r="D86" s="41">
        <v>1</v>
      </c>
      <c r="E86" s="148"/>
      <c r="F86" s="148">
        <f>E86*D86</f>
        <v>0</v>
      </c>
      <c r="G86" s="41"/>
    </row>
    <row r="87" spans="1:7">
      <c r="A87" s="185"/>
      <c r="B87" s="41"/>
      <c r="C87" s="41"/>
      <c r="D87" s="41"/>
      <c r="E87" s="148"/>
      <c r="F87" s="148"/>
      <c r="G87" s="41"/>
    </row>
    <row r="88" spans="1:7" ht="77.25">
      <c r="A88" s="98">
        <v>11.22</v>
      </c>
      <c r="B88" s="61" t="s">
        <v>342</v>
      </c>
      <c r="C88" s="41"/>
      <c r="D88" s="41"/>
      <c r="E88" s="148"/>
      <c r="F88" s="148"/>
      <c r="G88" s="41"/>
    </row>
    <row r="89" spans="1:7">
      <c r="A89" s="185"/>
      <c r="B89" s="41"/>
      <c r="C89" s="41"/>
      <c r="D89" s="41"/>
      <c r="E89" s="148"/>
      <c r="F89" s="148"/>
      <c r="G89" s="41"/>
    </row>
    <row r="90" spans="1:7">
      <c r="A90" s="97"/>
      <c r="B90" s="41" t="s">
        <v>24</v>
      </c>
      <c r="C90" s="42" t="s">
        <v>25</v>
      </c>
      <c r="D90" s="41">
        <v>1</v>
      </c>
      <c r="E90" s="148"/>
      <c r="F90" s="148">
        <f>E90*D90</f>
        <v>0</v>
      </c>
      <c r="G90" s="41"/>
    </row>
    <row r="91" spans="1:7">
      <c r="A91" s="185"/>
      <c r="B91" s="41"/>
      <c r="C91" s="41"/>
      <c r="D91" s="41"/>
      <c r="E91" s="148"/>
      <c r="F91" s="148"/>
      <c r="G91" s="41"/>
    </row>
    <row r="92" spans="1:7" ht="102.75">
      <c r="A92" s="98">
        <v>11.23</v>
      </c>
      <c r="B92" s="61" t="s">
        <v>343</v>
      </c>
      <c r="C92" s="41"/>
      <c r="D92" s="41"/>
      <c r="E92" s="148"/>
      <c r="F92" s="148"/>
      <c r="G92" s="41"/>
    </row>
    <row r="93" spans="1:7">
      <c r="A93" s="185"/>
      <c r="B93" s="41"/>
      <c r="C93" s="41"/>
      <c r="D93" s="41"/>
      <c r="E93" s="148"/>
      <c r="F93" s="148"/>
      <c r="G93" s="41"/>
    </row>
    <row r="94" spans="1:7">
      <c r="A94" s="97"/>
      <c r="B94" s="41" t="s">
        <v>24</v>
      </c>
      <c r="C94" s="42" t="s">
        <v>25</v>
      </c>
      <c r="D94" s="41">
        <v>1</v>
      </c>
      <c r="E94" s="148"/>
      <c r="F94" s="148">
        <f>E94*D94</f>
        <v>0</v>
      </c>
      <c r="G94" s="41"/>
    </row>
    <row r="95" spans="1:7">
      <c r="A95" s="185"/>
      <c r="B95" s="41"/>
      <c r="C95" s="41"/>
      <c r="D95" s="41"/>
      <c r="E95" s="148"/>
      <c r="F95" s="148"/>
      <c r="G95" s="41"/>
    </row>
    <row r="96" spans="1:7" ht="102.75">
      <c r="A96" s="98">
        <v>11.24</v>
      </c>
      <c r="B96" s="61" t="s">
        <v>344</v>
      </c>
      <c r="C96" s="41"/>
      <c r="D96" s="41"/>
      <c r="E96" s="148"/>
      <c r="F96" s="148"/>
      <c r="G96" s="41"/>
    </row>
    <row r="97" spans="1:7">
      <c r="A97" s="185"/>
      <c r="B97" s="41"/>
      <c r="C97" s="41"/>
      <c r="D97" s="41"/>
      <c r="E97" s="148"/>
      <c r="F97" s="148"/>
      <c r="G97" s="41"/>
    </row>
    <row r="98" spans="1:7">
      <c r="A98" s="97"/>
      <c r="B98" s="41" t="s">
        <v>44</v>
      </c>
      <c r="C98" s="42" t="s">
        <v>31</v>
      </c>
      <c r="D98" s="43">
        <v>158</v>
      </c>
      <c r="E98" s="148"/>
      <c r="F98" s="148">
        <f>E98*D98</f>
        <v>0</v>
      </c>
      <c r="G98" s="41"/>
    </row>
    <row r="99" spans="1:7">
      <c r="A99" s="185"/>
      <c r="B99" s="41"/>
      <c r="C99" s="41"/>
      <c r="D99" s="41"/>
      <c r="E99" s="148"/>
      <c r="F99" s="148"/>
      <c r="G99" s="41"/>
    </row>
    <row r="100" spans="1:7" ht="77.25">
      <c r="A100" s="98">
        <v>11.25</v>
      </c>
      <c r="B100" s="61" t="s">
        <v>345</v>
      </c>
      <c r="C100" s="41"/>
      <c r="D100" s="41"/>
      <c r="E100" s="148"/>
      <c r="F100" s="148"/>
      <c r="G100" s="41"/>
    </row>
    <row r="101" spans="1:7">
      <c r="A101" s="185"/>
      <c r="B101" s="41"/>
      <c r="C101" s="41"/>
      <c r="D101" s="41"/>
      <c r="E101" s="148"/>
      <c r="F101" s="148"/>
      <c r="G101" s="41"/>
    </row>
    <row r="102" spans="1:7">
      <c r="A102" s="97"/>
      <c r="B102" s="41" t="s">
        <v>44</v>
      </c>
      <c r="C102" s="42" t="s">
        <v>31</v>
      </c>
      <c r="D102" s="43">
        <v>2</v>
      </c>
      <c r="E102" s="148"/>
      <c r="F102" s="148">
        <f>E102*D102</f>
        <v>0</v>
      </c>
      <c r="G102" s="41"/>
    </row>
    <row r="103" spans="1:7">
      <c r="A103" s="185"/>
      <c r="B103" s="41"/>
      <c r="C103" s="41"/>
      <c r="D103" s="41"/>
      <c r="E103" s="148"/>
      <c r="F103" s="148"/>
      <c r="G103" s="41"/>
    </row>
    <row r="104" spans="1:7" ht="128.25">
      <c r="A104" s="97">
        <v>11.26</v>
      </c>
      <c r="B104" s="61" t="s">
        <v>346</v>
      </c>
      <c r="C104" s="41"/>
      <c r="D104" s="41"/>
      <c r="E104" s="148"/>
      <c r="F104" s="148"/>
      <c r="G104" s="41"/>
    </row>
    <row r="105" spans="1:7">
      <c r="A105" s="270"/>
      <c r="B105" s="41"/>
      <c r="C105" s="41"/>
      <c r="D105" s="41"/>
      <c r="E105" s="148"/>
      <c r="F105" s="148"/>
      <c r="G105" s="41"/>
    </row>
    <row r="106" spans="1:7">
      <c r="A106" s="270"/>
      <c r="B106" s="41" t="s">
        <v>347</v>
      </c>
      <c r="C106" s="110" t="s">
        <v>31</v>
      </c>
      <c r="D106" s="41">
        <v>30.24</v>
      </c>
      <c r="E106" s="148"/>
      <c r="F106" s="148">
        <f>D106*E106</f>
        <v>0</v>
      </c>
      <c r="G106" s="41"/>
    </row>
    <row r="107" spans="1:7">
      <c r="A107" s="270"/>
      <c r="B107" s="41"/>
      <c r="C107" s="110"/>
      <c r="D107" s="41"/>
      <c r="E107" s="148"/>
      <c r="F107" s="148"/>
      <c r="G107" s="41"/>
    </row>
    <row r="108" spans="1:7" ht="127.5">
      <c r="A108" s="97">
        <v>11.27</v>
      </c>
      <c r="B108" s="144" t="s">
        <v>348</v>
      </c>
      <c r="C108" s="110"/>
      <c r="D108" s="41"/>
      <c r="E108" s="148"/>
      <c r="F108" s="148"/>
      <c r="G108" s="41"/>
    </row>
    <row r="109" spans="1:7">
      <c r="A109" s="270"/>
      <c r="B109" s="41"/>
      <c r="C109" s="110"/>
      <c r="D109" s="41"/>
      <c r="E109" s="148"/>
      <c r="F109" s="148"/>
      <c r="G109" s="41"/>
    </row>
    <row r="110" spans="1:7">
      <c r="A110" s="270"/>
      <c r="B110" s="41" t="s">
        <v>347</v>
      </c>
      <c r="C110" s="110" t="s">
        <v>31</v>
      </c>
      <c r="D110" s="41">
        <v>10.56</v>
      </c>
      <c r="E110" s="148"/>
      <c r="F110" s="148">
        <f>D110*E110</f>
        <v>0</v>
      </c>
      <c r="G110" s="41"/>
    </row>
    <row r="111" spans="1:7">
      <c r="A111" s="270"/>
      <c r="B111" s="41"/>
      <c r="C111" s="41"/>
      <c r="D111" s="41"/>
      <c r="E111" s="148"/>
      <c r="F111" s="148"/>
      <c r="G111" s="41"/>
    </row>
    <row r="112" spans="1:7" ht="76.5">
      <c r="A112" s="97">
        <v>11.28</v>
      </c>
      <c r="B112" s="144" t="s">
        <v>349</v>
      </c>
      <c r="C112" s="41"/>
      <c r="D112" s="41"/>
      <c r="E112" s="148"/>
      <c r="F112" s="148"/>
      <c r="G112" s="41"/>
    </row>
    <row r="113" spans="1:12">
      <c r="A113" s="185"/>
      <c r="B113" s="41"/>
      <c r="C113" s="41"/>
      <c r="D113" s="41"/>
      <c r="E113" s="148"/>
      <c r="F113" s="148"/>
      <c r="G113" s="41"/>
    </row>
    <row r="114" spans="1:12">
      <c r="A114" s="185"/>
      <c r="B114" s="41" t="s">
        <v>24</v>
      </c>
      <c r="C114" s="110" t="s">
        <v>25</v>
      </c>
      <c r="D114" s="41">
        <v>1</v>
      </c>
      <c r="E114" s="148"/>
      <c r="F114" s="148">
        <f>D114*E114</f>
        <v>0</v>
      </c>
      <c r="G114" s="41"/>
    </row>
    <row r="115" spans="1:12">
      <c r="A115" s="185"/>
      <c r="B115" s="41"/>
      <c r="C115" s="41"/>
      <c r="D115" s="41"/>
      <c r="E115" s="41"/>
      <c r="F115" s="41"/>
      <c r="G115" s="41"/>
    </row>
    <row r="116" spans="1:12">
      <c r="A116" s="185"/>
      <c r="B116" s="41"/>
      <c r="C116" s="41"/>
      <c r="D116" s="41"/>
      <c r="E116" s="41"/>
      <c r="F116" s="41"/>
      <c r="G116" s="41"/>
    </row>
    <row r="117" spans="1:12">
      <c r="A117" s="279"/>
      <c r="B117" s="31" t="s">
        <v>350</v>
      </c>
      <c r="C117" s="28"/>
      <c r="D117" s="29"/>
      <c r="E117" s="30" t="s">
        <v>52</v>
      </c>
      <c r="F117" s="109">
        <f>SUM(F6:F116)</f>
        <v>0</v>
      </c>
      <c r="G117" s="276"/>
      <c r="H117" s="276"/>
      <c r="I117" s="276"/>
      <c r="J117" s="276"/>
      <c r="K117" s="276"/>
      <c r="L117" s="276"/>
    </row>
    <row r="118" spans="1:12">
      <c r="B118" s="41"/>
      <c r="C118" s="41"/>
      <c r="D118" s="41"/>
      <c r="E118" s="41"/>
      <c r="F118" s="41"/>
      <c r="G118" s="41"/>
    </row>
    <row r="119" spans="1:12">
      <c r="B119" s="41"/>
      <c r="C119" s="41"/>
      <c r="D119" s="41"/>
      <c r="E119" s="41"/>
      <c r="F119" s="41"/>
      <c r="G119" s="41"/>
    </row>
    <row r="120" spans="1:12">
      <c r="B120" s="41"/>
      <c r="C120" s="41"/>
      <c r="D120" s="41"/>
      <c r="E120" s="41"/>
      <c r="F120" s="41"/>
      <c r="G120" s="41"/>
    </row>
    <row r="121" spans="1:12">
      <c r="B121" s="41"/>
      <c r="C121" s="41"/>
      <c r="D121" s="41"/>
      <c r="E121" s="41"/>
      <c r="F121" s="41"/>
      <c r="G121" s="41"/>
    </row>
    <row r="122" spans="1:12">
      <c r="B122" s="41"/>
      <c r="C122" s="41"/>
      <c r="D122" s="41"/>
      <c r="E122" s="41"/>
      <c r="F122" s="41"/>
      <c r="G122" s="41"/>
    </row>
    <row r="123" spans="1:12">
      <c r="B123" s="41"/>
      <c r="C123" s="41"/>
      <c r="D123" s="41"/>
      <c r="E123" s="41"/>
      <c r="F123" s="41"/>
      <c r="G123" s="41"/>
    </row>
    <row r="124" spans="1:12">
      <c r="B124" s="41"/>
      <c r="C124" s="41"/>
      <c r="D124" s="41"/>
      <c r="E124" s="41"/>
      <c r="F124" s="41"/>
      <c r="G124" s="41"/>
    </row>
    <row r="125" spans="1:12">
      <c r="B125" s="41"/>
      <c r="C125" s="41"/>
      <c r="D125" s="41"/>
      <c r="E125" s="41"/>
      <c r="F125" s="41"/>
      <c r="G125" s="41"/>
    </row>
    <row r="126" spans="1:12">
      <c r="B126" s="41"/>
      <c r="C126" s="41"/>
      <c r="D126" s="41"/>
      <c r="E126" s="41"/>
      <c r="F126" s="41"/>
      <c r="G126" s="41"/>
    </row>
    <row r="127" spans="1:12">
      <c r="B127" s="41"/>
      <c r="C127" s="41"/>
      <c r="D127" s="41"/>
      <c r="E127" s="41"/>
      <c r="F127" s="41"/>
      <c r="G127" s="41"/>
    </row>
    <row r="128" spans="1:12">
      <c r="B128" s="41"/>
      <c r="C128" s="41"/>
      <c r="D128" s="41"/>
      <c r="E128" s="41"/>
      <c r="F128" s="41"/>
      <c r="G128" s="41"/>
    </row>
    <row r="129" spans="2:7">
      <c r="B129" s="41"/>
      <c r="C129" s="41"/>
      <c r="D129" s="41"/>
      <c r="E129" s="41"/>
      <c r="F129" s="41"/>
      <c r="G129" s="41"/>
    </row>
    <row r="130" spans="2:7">
      <c r="B130" s="41"/>
      <c r="C130" s="41"/>
      <c r="D130" s="41"/>
      <c r="E130" s="41"/>
      <c r="F130" s="41"/>
      <c r="G130" s="41"/>
    </row>
    <row r="131" spans="2:7">
      <c r="B131" s="41"/>
      <c r="C131" s="41"/>
      <c r="D131" s="41"/>
      <c r="E131" s="41"/>
      <c r="F131" s="41"/>
      <c r="G131" s="41"/>
    </row>
    <row r="132" spans="2:7">
      <c r="B132" s="41"/>
      <c r="C132" s="41"/>
      <c r="D132" s="41"/>
      <c r="E132" s="41"/>
      <c r="F132" s="41"/>
      <c r="G132" s="41"/>
    </row>
    <row r="133" spans="2:7">
      <c r="B133" s="41"/>
      <c r="C133" s="41"/>
      <c r="D133" s="41"/>
      <c r="E133" s="41"/>
      <c r="F133" s="41"/>
      <c r="G133" s="41"/>
    </row>
    <row r="134" spans="2:7">
      <c r="B134" s="41"/>
      <c r="C134" s="41"/>
      <c r="D134" s="41"/>
      <c r="E134" s="41"/>
      <c r="F134" s="41"/>
      <c r="G134" s="41"/>
    </row>
    <row r="135" spans="2:7">
      <c r="B135" s="41"/>
      <c r="C135" s="41"/>
      <c r="D135" s="41"/>
      <c r="E135" s="41"/>
      <c r="F135" s="41"/>
      <c r="G135" s="41"/>
    </row>
    <row r="136" spans="2:7">
      <c r="B136" s="41"/>
      <c r="C136" s="41"/>
      <c r="D136" s="41"/>
      <c r="E136" s="41"/>
      <c r="F136" s="41"/>
      <c r="G136" s="41"/>
    </row>
    <row r="137" spans="2:7">
      <c r="B137" s="41"/>
      <c r="C137" s="41"/>
      <c r="D137" s="41"/>
      <c r="E137" s="41"/>
      <c r="F137" s="41"/>
      <c r="G137" s="41"/>
    </row>
    <row r="138" spans="2:7">
      <c r="B138" s="41"/>
      <c r="C138" s="41"/>
      <c r="D138" s="41"/>
      <c r="E138" s="41"/>
      <c r="F138" s="41"/>
      <c r="G138" s="41"/>
    </row>
    <row r="139" spans="2:7">
      <c r="B139" s="41"/>
      <c r="C139" s="41"/>
      <c r="D139" s="41"/>
      <c r="E139" s="41"/>
      <c r="F139" s="41"/>
      <c r="G139" s="41"/>
    </row>
    <row r="140" spans="2:7">
      <c r="B140" s="41"/>
      <c r="C140" s="41"/>
      <c r="D140" s="41"/>
      <c r="E140" s="41"/>
      <c r="F140" s="41"/>
      <c r="G140" s="41"/>
    </row>
    <row r="141" spans="2:7">
      <c r="B141" s="41"/>
      <c r="C141" s="41"/>
      <c r="D141" s="41"/>
      <c r="E141" s="41"/>
      <c r="F141" s="41"/>
      <c r="G141" s="41"/>
    </row>
    <row r="142" spans="2:7">
      <c r="B142" s="41"/>
      <c r="C142" s="41"/>
      <c r="D142" s="41"/>
      <c r="E142" s="41"/>
      <c r="F142" s="41"/>
      <c r="G142" s="41"/>
    </row>
    <row r="143" spans="2:7">
      <c r="B143" s="41"/>
      <c r="C143" s="41"/>
      <c r="D143" s="41"/>
      <c r="E143" s="41"/>
      <c r="F143" s="41"/>
      <c r="G143" s="41"/>
    </row>
    <row r="144" spans="2:7">
      <c r="B144" s="41"/>
      <c r="C144" s="41"/>
      <c r="D144" s="41"/>
      <c r="E144" s="41"/>
      <c r="F144" s="41"/>
      <c r="G144" s="41"/>
    </row>
    <row r="145" spans="2:7">
      <c r="B145" s="41"/>
      <c r="C145" s="41"/>
      <c r="D145" s="41"/>
      <c r="E145" s="41"/>
      <c r="F145" s="41"/>
      <c r="G145" s="41"/>
    </row>
    <row r="146" spans="2:7">
      <c r="B146" s="41"/>
      <c r="C146" s="41"/>
      <c r="D146" s="41"/>
      <c r="E146" s="41"/>
      <c r="F146" s="41"/>
      <c r="G146" s="41"/>
    </row>
    <row r="147" spans="2:7">
      <c r="B147" s="41"/>
      <c r="C147" s="41"/>
      <c r="D147" s="41"/>
      <c r="E147" s="41"/>
      <c r="F147" s="41"/>
      <c r="G147" s="41"/>
    </row>
    <row r="148" spans="2:7">
      <c r="B148" s="41"/>
      <c r="C148" s="41"/>
      <c r="D148" s="41"/>
      <c r="E148" s="41"/>
      <c r="F148" s="41"/>
      <c r="G148" s="41"/>
    </row>
    <row r="149" spans="2:7">
      <c r="B149" s="41"/>
      <c r="C149" s="41"/>
      <c r="D149" s="41"/>
      <c r="E149" s="41"/>
      <c r="F149" s="41"/>
      <c r="G149" s="41"/>
    </row>
    <row r="150" spans="2:7">
      <c r="B150" s="41"/>
      <c r="C150" s="41"/>
      <c r="D150" s="41"/>
      <c r="E150" s="41"/>
      <c r="F150" s="41"/>
      <c r="G150" s="41"/>
    </row>
    <row r="151" spans="2:7">
      <c r="B151" s="41"/>
      <c r="C151" s="41"/>
      <c r="D151" s="41"/>
      <c r="E151" s="41"/>
      <c r="F151" s="41"/>
      <c r="G151" s="41"/>
    </row>
    <row r="152" spans="2:7">
      <c r="B152" s="41"/>
      <c r="C152" s="41"/>
      <c r="D152" s="41"/>
      <c r="E152" s="41"/>
      <c r="F152" s="41"/>
      <c r="G152" s="41"/>
    </row>
    <row r="153" spans="2:7">
      <c r="B153" s="41"/>
      <c r="C153" s="41"/>
      <c r="D153" s="41"/>
      <c r="E153" s="41"/>
      <c r="F153" s="41"/>
      <c r="G153" s="41"/>
    </row>
    <row r="154" spans="2:7">
      <c r="B154" s="41"/>
      <c r="C154" s="41"/>
      <c r="D154" s="41"/>
      <c r="E154" s="41"/>
      <c r="F154" s="41"/>
      <c r="G154" s="41"/>
    </row>
    <row r="155" spans="2:7">
      <c r="B155" s="41"/>
      <c r="C155" s="41"/>
      <c r="D155" s="41"/>
      <c r="E155" s="41"/>
      <c r="F155" s="41"/>
      <c r="G155" s="41"/>
    </row>
    <row r="156" spans="2:7">
      <c r="B156" s="41"/>
      <c r="C156" s="41"/>
      <c r="D156" s="41"/>
      <c r="E156" s="41"/>
      <c r="F156" s="41"/>
      <c r="G156" s="41"/>
    </row>
    <row r="157" spans="2:7">
      <c r="B157" s="41"/>
      <c r="C157" s="41"/>
      <c r="D157" s="41"/>
      <c r="E157" s="41"/>
      <c r="F157" s="41"/>
      <c r="G157" s="41"/>
    </row>
    <row r="158" spans="2:7">
      <c r="B158" s="41"/>
      <c r="C158" s="41"/>
      <c r="D158" s="41"/>
      <c r="E158" s="41"/>
      <c r="F158" s="41"/>
      <c r="G158" s="41"/>
    </row>
    <row r="159" spans="2:7">
      <c r="B159" s="276"/>
      <c r="C159" s="276"/>
      <c r="D159" s="276"/>
      <c r="E159" s="276"/>
      <c r="F159" s="276"/>
      <c r="G159" s="276"/>
    </row>
    <row r="160" spans="2:7">
      <c r="B160" s="276"/>
      <c r="C160" s="276"/>
      <c r="D160" s="276"/>
      <c r="E160" s="276"/>
      <c r="F160" s="276"/>
      <c r="G160" s="276"/>
    </row>
    <row r="161" spans="2:7">
      <c r="B161" s="276"/>
      <c r="C161" s="276"/>
      <c r="D161" s="276"/>
      <c r="E161" s="276"/>
      <c r="F161" s="276"/>
      <c r="G161" s="276"/>
    </row>
    <row r="162" spans="2:7">
      <c r="B162" s="276"/>
      <c r="C162" s="276"/>
      <c r="D162" s="276"/>
      <c r="E162" s="276"/>
      <c r="F162" s="276"/>
      <c r="G162" s="276"/>
    </row>
    <row r="163" spans="2:7">
      <c r="B163" s="276"/>
      <c r="C163" s="276"/>
      <c r="D163" s="276"/>
      <c r="E163" s="276"/>
      <c r="F163" s="276"/>
      <c r="G163" s="276"/>
    </row>
    <row r="164" spans="2:7">
      <c r="B164" s="276"/>
      <c r="C164" s="276"/>
      <c r="D164" s="276"/>
      <c r="E164" s="276"/>
      <c r="F164" s="276"/>
      <c r="G164" s="276"/>
    </row>
    <row r="165" spans="2:7">
      <c r="B165" s="276"/>
      <c r="C165" s="276"/>
      <c r="D165" s="276"/>
      <c r="E165" s="276"/>
      <c r="F165" s="276"/>
      <c r="G165" s="276"/>
    </row>
    <row r="166" spans="2:7">
      <c r="B166" s="276"/>
      <c r="C166" s="276"/>
      <c r="D166" s="276"/>
      <c r="E166" s="276"/>
      <c r="F166" s="276"/>
      <c r="G166" s="276"/>
    </row>
    <row r="167" spans="2:7">
      <c r="B167" s="276"/>
      <c r="C167" s="276"/>
      <c r="D167" s="276"/>
      <c r="E167" s="276"/>
      <c r="F167" s="276"/>
      <c r="G167" s="276"/>
    </row>
    <row r="168" spans="2:7">
      <c r="B168" s="276"/>
      <c r="C168" s="276"/>
      <c r="D168" s="276"/>
      <c r="E168" s="276"/>
      <c r="F168" s="276"/>
      <c r="G168" s="276"/>
    </row>
    <row r="169" spans="2:7">
      <c r="B169" s="276"/>
      <c r="C169" s="276"/>
      <c r="D169" s="276"/>
      <c r="E169" s="276"/>
      <c r="F169" s="276"/>
      <c r="G169" s="276"/>
    </row>
    <row r="170" spans="2:7">
      <c r="B170" s="276"/>
      <c r="C170" s="276"/>
      <c r="D170" s="276"/>
      <c r="E170" s="276"/>
      <c r="F170" s="276"/>
      <c r="G170" s="276"/>
    </row>
    <row r="171" spans="2:7">
      <c r="B171" s="276"/>
      <c r="C171" s="276"/>
      <c r="D171" s="276"/>
      <c r="E171" s="276"/>
      <c r="F171" s="276"/>
      <c r="G171" s="276"/>
    </row>
    <row r="172" spans="2:7">
      <c r="B172" s="276"/>
      <c r="C172" s="276"/>
      <c r="D172" s="276"/>
      <c r="E172" s="276"/>
      <c r="F172" s="276"/>
      <c r="G172" s="276"/>
    </row>
    <row r="173" spans="2:7">
      <c r="B173" s="276"/>
      <c r="C173" s="276"/>
      <c r="D173" s="276"/>
      <c r="E173" s="276"/>
      <c r="F173" s="276"/>
      <c r="G173" s="276"/>
    </row>
    <row r="174" spans="2:7">
      <c r="B174" s="276"/>
      <c r="C174" s="276"/>
      <c r="D174" s="276"/>
      <c r="E174" s="276"/>
      <c r="F174" s="276"/>
      <c r="G174" s="276"/>
    </row>
    <row r="175" spans="2:7">
      <c r="B175" s="276"/>
      <c r="C175" s="276"/>
      <c r="D175" s="276"/>
      <c r="E175" s="276"/>
      <c r="F175" s="276"/>
      <c r="G175" s="276"/>
    </row>
    <row r="176" spans="2:7">
      <c r="B176" s="276"/>
      <c r="C176" s="276"/>
      <c r="D176" s="276"/>
      <c r="E176" s="276"/>
      <c r="F176" s="276"/>
      <c r="G176" s="276"/>
    </row>
    <row r="177" spans="2:7">
      <c r="B177" s="276"/>
      <c r="C177" s="276"/>
      <c r="D177" s="276"/>
      <c r="E177" s="276"/>
      <c r="F177" s="276"/>
      <c r="G177" s="276"/>
    </row>
    <row r="178" spans="2:7">
      <c r="B178" s="276"/>
      <c r="C178" s="276"/>
      <c r="D178" s="276"/>
      <c r="E178" s="276"/>
      <c r="F178" s="276"/>
      <c r="G178" s="276"/>
    </row>
    <row r="179" spans="2:7">
      <c r="B179" s="276"/>
      <c r="C179" s="276"/>
      <c r="D179" s="276"/>
      <c r="E179" s="276"/>
      <c r="F179" s="276"/>
      <c r="G179" s="276"/>
    </row>
    <row r="180" spans="2:7">
      <c r="B180" s="276"/>
      <c r="C180" s="276"/>
      <c r="D180" s="276"/>
      <c r="E180" s="276"/>
      <c r="F180" s="276"/>
      <c r="G180" s="276"/>
    </row>
    <row r="181" spans="2:7">
      <c r="B181" s="276"/>
      <c r="C181" s="276"/>
      <c r="D181" s="276"/>
      <c r="E181" s="276"/>
      <c r="F181" s="276"/>
      <c r="G181" s="276"/>
    </row>
    <row r="182" spans="2:7">
      <c r="B182" s="276"/>
      <c r="C182" s="276"/>
      <c r="D182" s="276"/>
      <c r="E182" s="276"/>
      <c r="F182" s="276"/>
      <c r="G182" s="276"/>
    </row>
    <row r="183" spans="2:7">
      <c r="B183" s="276"/>
      <c r="C183" s="276"/>
      <c r="D183" s="276"/>
      <c r="E183" s="276"/>
      <c r="F183" s="276"/>
      <c r="G183" s="276"/>
    </row>
    <row r="184" spans="2:7">
      <c r="B184" s="276"/>
      <c r="C184" s="276"/>
      <c r="D184" s="276"/>
      <c r="E184" s="276"/>
      <c r="F184" s="276"/>
      <c r="G184" s="276"/>
    </row>
    <row r="185" spans="2:7">
      <c r="B185" s="276"/>
      <c r="C185" s="276"/>
      <c r="D185" s="276"/>
      <c r="E185" s="276"/>
      <c r="F185" s="276"/>
      <c r="G185" s="276"/>
    </row>
    <row r="186" spans="2:7">
      <c r="B186" s="276"/>
      <c r="C186" s="276"/>
      <c r="D186" s="276"/>
      <c r="E186" s="276"/>
      <c r="F186" s="276"/>
      <c r="G186" s="276"/>
    </row>
    <row r="187" spans="2:7">
      <c r="B187" s="276"/>
      <c r="C187" s="276"/>
      <c r="D187" s="276"/>
      <c r="E187" s="276"/>
      <c r="F187" s="276"/>
      <c r="G187" s="276"/>
    </row>
    <row r="188" spans="2:7">
      <c r="B188" s="276"/>
      <c r="C188" s="276"/>
      <c r="D188" s="276"/>
      <c r="E188" s="276"/>
      <c r="F188" s="276"/>
      <c r="G188" s="276"/>
    </row>
    <row r="189" spans="2:7">
      <c r="B189" s="276"/>
      <c r="C189" s="276"/>
      <c r="D189" s="276"/>
      <c r="E189" s="276"/>
      <c r="F189" s="276"/>
      <c r="G189" s="276"/>
    </row>
    <row r="190" spans="2:7">
      <c r="B190" s="276"/>
      <c r="C190" s="276"/>
      <c r="D190" s="276"/>
      <c r="E190" s="276"/>
      <c r="F190" s="276"/>
      <c r="G190" s="276"/>
    </row>
    <row r="191" spans="2:7">
      <c r="B191" s="276"/>
      <c r="C191" s="276"/>
      <c r="D191" s="276"/>
      <c r="E191" s="276"/>
      <c r="F191" s="276"/>
      <c r="G191" s="276"/>
    </row>
    <row r="192" spans="2:7">
      <c r="B192" s="276"/>
      <c r="C192" s="276"/>
      <c r="D192" s="276"/>
      <c r="E192" s="276"/>
      <c r="F192" s="276"/>
      <c r="G192" s="276"/>
    </row>
    <row r="193" spans="2:7">
      <c r="B193" s="276"/>
      <c r="C193" s="276"/>
      <c r="D193" s="276"/>
      <c r="E193" s="276"/>
      <c r="F193" s="276"/>
      <c r="G193" s="276"/>
    </row>
    <row r="194" spans="2:7">
      <c r="B194" s="276"/>
      <c r="C194" s="276"/>
      <c r="D194" s="276"/>
      <c r="E194" s="276"/>
      <c r="F194" s="276"/>
      <c r="G194" s="276"/>
    </row>
    <row r="195" spans="2:7">
      <c r="B195" s="276"/>
      <c r="C195" s="276"/>
      <c r="D195" s="276"/>
      <c r="E195" s="276"/>
      <c r="F195" s="276"/>
      <c r="G195" s="276"/>
    </row>
    <row r="196" spans="2:7">
      <c r="B196" s="276"/>
      <c r="C196" s="276"/>
      <c r="D196" s="276"/>
      <c r="E196" s="276"/>
      <c r="F196" s="276"/>
      <c r="G196" s="276"/>
    </row>
    <row r="197" spans="2:7">
      <c r="B197" s="276"/>
      <c r="C197" s="276"/>
      <c r="D197" s="276"/>
      <c r="E197" s="276"/>
      <c r="F197" s="276"/>
      <c r="G197" s="276"/>
    </row>
    <row r="198" spans="2:7">
      <c r="B198" s="276"/>
      <c r="C198" s="276"/>
      <c r="D198" s="276"/>
      <c r="E198" s="276"/>
      <c r="F198" s="276"/>
      <c r="G198" s="276"/>
    </row>
    <row r="199" spans="2:7">
      <c r="B199" s="276"/>
      <c r="C199" s="276"/>
      <c r="D199" s="276"/>
      <c r="E199" s="276"/>
      <c r="F199" s="276"/>
      <c r="G199" s="276"/>
    </row>
    <row r="200" spans="2:7">
      <c r="B200" s="276"/>
      <c r="C200" s="276"/>
      <c r="D200" s="276"/>
      <c r="E200" s="276"/>
      <c r="F200" s="276"/>
      <c r="G200" s="276"/>
    </row>
    <row r="201" spans="2:7">
      <c r="B201" s="276"/>
      <c r="C201" s="276"/>
      <c r="D201" s="276"/>
      <c r="E201" s="276"/>
      <c r="F201" s="276"/>
      <c r="G201" s="276"/>
    </row>
    <row r="202" spans="2:7">
      <c r="B202" s="276"/>
      <c r="C202" s="276"/>
      <c r="D202" s="276"/>
      <c r="E202" s="276"/>
      <c r="F202" s="276"/>
      <c r="G202" s="276"/>
    </row>
    <row r="203" spans="2:7">
      <c r="B203" s="276"/>
      <c r="C203" s="276"/>
      <c r="D203" s="276"/>
      <c r="E203" s="276"/>
      <c r="F203" s="276"/>
      <c r="G203" s="276"/>
    </row>
    <row r="204" spans="2:7">
      <c r="B204" s="276"/>
      <c r="C204" s="276"/>
      <c r="D204" s="276"/>
      <c r="E204" s="276"/>
      <c r="F204" s="276"/>
      <c r="G204" s="276"/>
    </row>
    <row r="205" spans="2:7">
      <c r="B205" s="276"/>
      <c r="C205" s="276"/>
      <c r="D205" s="276"/>
      <c r="E205" s="276"/>
      <c r="F205" s="276"/>
      <c r="G205" s="276"/>
    </row>
    <row r="206" spans="2:7">
      <c r="B206" s="276"/>
      <c r="C206" s="276"/>
      <c r="D206" s="276"/>
      <c r="E206" s="276"/>
      <c r="F206" s="276"/>
      <c r="G206" s="276"/>
    </row>
    <row r="207" spans="2:7">
      <c r="B207" s="276"/>
      <c r="C207" s="276"/>
      <c r="D207" s="276"/>
      <c r="E207" s="276"/>
      <c r="F207" s="276"/>
      <c r="G207" s="276"/>
    </row>
    <row r="208" spans="2:7">
      <c r="B208" s="276"/>
      <c r="C208" s="276"/>
      <c r="D208" s="276"/>
      <c r="E208" s="276"/>
      <c r="F208" s="276"/>
      <c r="G208" s="276"/>
    </row>
    <row r="209" spans="2:7">
      <c r="B209" s="276"/>
      <c r="C209" s="276"/>
      <c r="D209" s="276"/>
      <c r="E209" s="276"/>
      <c r="F209" s="276"/>
      <c r="G209" s="276"/>
    </row>
    <row r="210" spans="2:7">
      <c r="B210" s="276"/>
      <c r="C210" s="276"/>
      <c r="D210" s="276"/>
      <c r="E210" s="276"/>
      <c r="F210" s="276"/>
      <c r="G210" s="276"/>
    </row>
    <row r="211" spans="2:7">
      <c r="B211" s="276"/>
      <c r="C211" s="276"/>
      <c r="D211" s="276"/>
      <c r="E211" s="276"/>
      <c r="F211" s="276"/>
      <c r="G211" s="276"/>
    </row>
    <row r="212" spans="2:7">
      <c r="B212" s="276"/>
      <c r="C212" s="276"/>
      <c r="D212" s="276"/>
      <c r="E212" s="276"/>
      <c r="F212" s="276"/>
      <c r="G212" s="276"/>
    </row>
    <row r="213" spans="2:7">
      <c r="B213" s="276"/>
      <c r="C213" s="276"/>
      <c r="D213" s="276"/>
      <c r="E213" s="276"/>
      <c r="F213" s="276"/>
      <c r="G213" s="276"/>
    </row>
    <row r="214" spans="2:7">
      <c r="B214" s="276"/>
      <c r="C214" s="276"/>
      <c r="D214" s="276"/>
      <c r="E214" s="276"/>
      <c r="F214" s="276"/>
      <c r="G214" s="276"/>
    </row>
    <row r="215" spans="2:7">
      <c r="B215" s="276"/>
      <c r="C215" s="276"/>
      <c r="D215" s="276"/>
      <c r="E215" s="276"/>
      <c r="F215" s="276"/>
      <c r="G215" s="276"/>
    </row>
    <row r="216" spans="2:7">
      <c r="B216" s="276"/>
      <c r="C216" s="276"/>
      <c r="D216" s="276"/>
      <c r="E216" s="276"/>
      <c r="F216" s="276"/>
      <c r="G216" s="276"/>
    </row>
    <row r="217" spans="2:7">
      <c r="B217" s="276"/>
      <c r="C217" s="276"/>
      <c r="D217" s="276"/>
      <c r="E217" s="276"/>
      <c r="F217" s="276"/>
      <c r="G217" s="276"/>
    </row>
    <row r="218" spans="2:7">
      <c r="B218" s="276"/>
      <c r="C218" s="276"/>
      <c r="D218" s="276"/>
      <c r="E218" s="276"/>
      <c r="F218" s="276"/>
      <c r="G218" s="276"/>
    </row>
    <row r="219" spans="2:7">
      <c r="B219" s="276"/>
      <c r="C219" s="276"/>
      <c r="D219" s="276"/>
      <c r="E219" s="276"/>
      <c r="F219" s="276"/>
      <c r="G219" s="276"/>
    </row>
    <row r="220" spans="2:7">
      <c r="B220" s="276"/>
      <c r="C220" s="276"/>
      <c r="D220" s="276"/>
      <c r="E220" s="276"/>
      <c r="F220" s="276"/>
      <c r="G220" s="276"/>
    </row>
    <row r="221" spans="2:7">
      <c r="B221" s="276"/>
      <c r="C221" s="276"/>
      <c r="D221" s="276"/>
      <c r="E221" s="276"/>
      <c r="F221" s="276"/>
      <c r="G221" s="276"/>
    </row>
    <row r="222" spans="2:7">
      <c r="B222" s="276"/>
      <c r="C222" s="276"/>
      <c r="D222" s="276"/>
      <c r="E222" s="276"/>
      <c r="F222" s="276"/>
      <c r="G222" s="276"/>
    </row>
    <row r="223" spans="2:7">
      <c r="B223" s="276"/>
      <c r="C223" s="276"/>
      <c r="D223" s="276"/>
      <c r="E223" s="276"/>
      <c r="F223" s="276"/>
      <c r="G223" s="276"/>
    </row>
    <row r="224" spans="2:7">
      <c r="B224" s="276"/>
      <c r="C224" s="276"/>
      <c r="D224" s="276"/>
      <c r="E224" s="276"/>
      <c r="F224" s="276"/>
      <c r="G224" s="276"/>
    </row>
    <row r="225" spans="2:7">
      <c r="B225" s="276"/>
      <c r="C225" s="276"/>
      <c r="D225" s="276"/>
      <c r="E225" s="276"/>
      <c r="F225" s="276"/>
      <c r="G225" s="276"/>
    </row>
    <row r="226" spans="2:7">
      <c r="B226" s="276"/>
      <c r="C226" s="276"/>
      <c r="D226" s="276"/>
      <c r="E226" s="276"/>
      <c r="F226" s="276"/>
      <c r="G226" s="276"/>
    </row>
    <row r="227" spans="2:7">
      <c r="B227" s="276"/>
      <c r="C227" s="276"/>
      <c r="D227" s="276"/>
      <c r="E227" s="276"/>
      <c r="F227" s="276"/>
      <c r="G227" s="276"/>
    </row>
    <row r="228" spans="2:7">
      <c r="B228" s="276"/>
      <c r="C228" s="276"/>
      <c r="D228" s="276"/>
      <c r="E228" s="276"/>
      <c r="F228" s="276"/>
      <c r="G228" s="276"/>
    </row>
    <row r="229" spans="2:7">
      <c r="B229" s="276"/>
      <c r="C229" s="276"/>
      <c r="D229" s="276"/>
      <c r="E229" s="276"/>
      <c r="F229" s="276"/>
      <c r="G229" s="276"/>
    </row>
    <row r="230" spans="2:7">
      <c r="B230" s="276"/>
      <c r="C230" s="276"/>
      <c r="D230" s="276"/>
      <c r="E230" s="276"/>
      <c r="F230" s="276"/>
      <c r="G230" s="276"/>
    </row>
    <row r="231" spans="2:7">
      <c r="B231" s="276"/>
      <c r="C231" s="276"/>
      <c r="D231" s="276"/>
      <c r="E231" s="276"/>
      <c r="F231" s="276"/>
      <c r="G231" s="276"/>
    </row>
    <row r="232" spans="2:7">
      <c r="B232" s="276"/>
      <c r="C232" s="276"/>
      <c r="D232" s="276"/>
      <c r="E232" s="276"/>
      <c r="F232" s="276"/>
      <c r="G232" s="276"/>
    </row>
    <row r="233" spans="2:7">
      <c r="B233" s="276"/>
      <c r="C233" s="276"/>
      <c r="D233" s="276"/>
      <c r="E233" s="276"/>
      <c r="F233" s="276"/>
      <c r="G233" s="276"/>
    </row>
    <row r="234" spans="2:7">
      <c r="B234" s="276"/>
      <c r="C234" s="276"/>
      <c r="D234" s="276"/>
      <c r="E234" s="276"/>
      <c r="F234" s="276"/>
      <c r="G234" s="276"/>
    </row>
    <row r="235" spans="2:7">
      <c r="B235" s="276"/>
      <c r="C235" s="276"/>
      <c r="D235" s="276"/>
      <c r="E235" s="276"/>
      <c r="F235" s="276"/>
      <c r="G235" s="276"/>
    </row>
    <row r="236" spans="2:7">
      <c r="B236" s="276"/>
      <c r="C236" s="276"/>
      <c r="D236" s="276"/>
      <c r="E236" s="276"/>
      <c r="F236" s="276"/>
      <c r="G236" s="276"/>
    </row>
    <row r="237" spans="2:7">
      <c r="B237" s="276"/>
      <c r="C237" s="276"/>
      <c r="D237" s="276"/>
      <c r="E237" s="276"/>
      <c r="F237" s="276"/>
      <c r="G237" s="276"/>
    </row>
    <row r="238" spans="2:7">
      <c r="B238" s="276"/>
      <c r="C238" s="276"/>
      <c r="D238" s="276"/>
      <c r="E238" s="276"/>
      <c r="F238" s="276"/>
      <c r="G238" s="276"/>
    </row>
    <row r="239" spans="2:7">
      <c r="B239" s="276"/>
      <c r="C239" s="276"/>
      <c r="D239" s="276"/>
      <c r="E239" s="276"/>
      <c r="F239" s="276"/>
      <c r="G239" s="276"/>
    </row>
    <row r="240" spans="2:7">
      <c r="B240" s="276"/>
      <c r="C240" s="276"/>
      <c r="D240" s="276"/>
      <c r="E240" s="276"/>
      <c r="F240" s="276"/>
      <c r="G240" s="276"/>
    </row>
    <row r="241" spans="2:7">
      <c r="B241" s="276"/>
      <c r="C241" s="276"/>
      <c r="D241" s="276"/>
      <c r="E241" s="276"/>
      <c r="F241" s="276"/>
      <c r="G241" s="276"/>
    </row>
    <row r="242" spans="2:7">
      <c r="B242" s="276"/>
      <c r="C242" s="276"/>
      <c r="D242" s="276"/>
      <c r="E242" s="276"/>
      <c r="F242" s="276"/>
      <c r="G242" s="276"/>
    </row>
    <row r="243" spans="2:7">
      <c r="B243" s="276"/>
      <c r="C243" s="276"/>
      <c r="D243" s="276"/>
      <c r="E243" s="276"/>
      <c r="F243" s="276"/>
      <c r="G243" s="276"/>
    </row>
  </sheetData>
  <mergeCells count="1">
    <mergeCell ref="C2:F2"/>
  </mergeCells>
  <pageMargins left="0.7" right="0.7" top="0.75" bottom="0.75" header="0.3" footer="0.3"/>
  <pageSetup scale="85" orientation="portrait" r:id="rId1"/>
  <rowBreaks count="8" manualBreakCount="8">
    <brk id="14" max="16383" man="1"/>
    <brk id="30" max="16383" man="1"/>
    <brk id="38" max="16383" man="1"/>
    <brk id="46" max="16383" man="1"/>
    <brk id="62" max="16383" man="1"/>
    <brk id="74" max="16383" man="1"/>
    <brk id="90" max="16383" man="1"/>
    <brk id="10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M77"/>
  <sheetViews>
    <sheetView tabSelected="1" view="pageBreakPreview" zoomScale="90" zoomScaleNormal="100" zoomScaleSheetLayoutView="90" workbookViewId="0">
      <selection activeCell="J17" sqref="J17"/>
    </sheetView>
  </sheetViews>
  <sheetFormatPr defaultRowHeight="15"/>
  <cols>
    <col min="1" max="1" width="8.7109375" customWidth="1"/>
    <col min="2" max="2" width="45.7109375" customWidth="1"/>
    <col min="3" max="3" width="8.7109375" customWidth="1"/>
    <col min="4" max="5" width="10.7109375" customWidth="1"/>
    <col min="6" max="6" width="14.28515625" customWidth="1"/>
  </cols>
  <sheetData>
    <row r="1" spans="1:6" ht="42" customHeight="1">
      <c r="A1" s="54" t="s">
        <v>6</v>
      </c>
      <c r="B1" s="55" t="s">
        <v>7</v>
      </c>
      <c r="C1" s="54" t="s">
        <v>8</v>
      </c>
      <c r="D1" s="56" t="s">
        <v>9</v>
      </c>
      <c r="E1" s="54" t="s">
        <v>10</v>
      </c>
      <c r="F1" s="54" t="s">
        <v>11</v>
      </c>
    </row>
    <row r="2" spans="1:6" ht="24" customHeight="1">
      <c r="A2" s="51" t="s">
        <v>313</v>
      </c>
      <c r="B2" s="57" t="s">
        <v>351</v>
      </c>
      <c r="C2" s="342"/>
      <c r="D2" s="343"/>
      <c r="E2" s="343"/>
      <c r="F2" s="344"/>
    </row>
    <row r="3" spans="1:6" ht="24" customHeight="1">
      <c r="A3" s="112"/>
      <c r="B3" s="40"/>
      <c r="C3" s="18"/>
      <c r="D3" s="18"/>
      <c r="E3" s="18"/>
      <c r="F3" s="18"/>
    </row>
    <row r="4" spans="1:6" ht="77.25">
      <c r="A4" s="95" t="s">
        <v>352</v>
      </c>
      <c r="B4" s="61" t="s">
        <v>353</v>
      </c>
      <c r="C4" s="41"/>
      <c r="D4" s="41"/>
      <c r="E4" s="17"/>
      <c r="F4" s="41"/>
    </row>
    <row r="5" spans="1:6">
      <c r="A5" s="95"/>
      <c r="B5" s="61"/>
      <c r="C5" s="41"/>
      <c r="D5" s="41"/>
      <c r="E5" s="17"/>
      <c r="F5" s="41"/>
    </row>
    <row r="6" spans="1:6">
      <c r="A6" s="95"/>
      <c r="B6" s="41" t="s">
        <v>24</v>
      </c>
      <c r="C6" s="42" t="s">
        <v>25</v>
      </c>
      <c r="D6" s="41">
        <v>73</v>
      </c>
      <c r="E6" s="159"/>
      <c r="F6" s="148">
        <f>D6*E6</f>
        <v>0</v>
      </c>
    </row>
    <row r="7" spans="1:6">
      <c r="A7" s="95"/>
      <c r="B7" s="41"/>
      <c r="C7" s="42"/>
      <c r="D7" s="41"/>
      <c r="E7" s="159"/>
      <c r="F7" s="148"/>
    </row>
    <row r="8" spans="1:6" ht="39">
      <c r="A8" s="95" t="s">
        <v>354</v>
      </c>
      <c r="B8" s="61" t="s">
        <v>355</v>
      </c>
      <c r="C8" s="41"/>
      <c r="D8" s="41"/>
      <c r="E8" s="159"/>
      <c r="F8" s="148"/>
    </row>
    <row r="9" spans="1:6">
      <c r="A9" s="95"/>
      <c r="B9" s="41"/>
      <c r="C9" s="41"/>
      <c r="D9" s="41"/>
      <c r="E9" s="159"/>
      <c r="F9" s="148"/>
    </row>
    <row r="10" spans="1:6">
      <c r="A10" s="95"/>
      <c r="B10" s="41" t="s">
        <v>24</v>
      </c>
      <c r="C10" s="42" t="s">
        <v>25</v>
      </c>
      <c r="D10" s="41">
        <v>2</v>
      </c>
      <c r="E10" s="159"/>
      <c r="F10" s="148">
        <f>D10*E10</f>
        <v>0</v>
      </c>
    </row>
    <row r="11" spans="1:6">
      <c r="A11" s="95"/>
      <c r="B11" s="41"/>
      <c r="C11" s="41"/>
      <c r="D11" s="41"/>
      <c r="E11" s="159"/>
      <c r="F11" s="148"/>
    </row>
    <row r="12" spans="1:6" ht="39">
      <c r="A12" s="97">
        <v>12.3</v>
      </c>
      <c r="B12" s="66" t="s">
        <v>356</v>
      </c>
      <c r="C12" s="41"/>
      <c r="D12" s="41"/>
      <c r="E12" s="159"/>
      <c r="F12" s="148"/>
    </row>
    <row r="13" spans="1:6">
      <c r="A13" s="97"/>
      <c r="B13" s="41"/>
      <c r="C13" s="41"/>
      <c r="D13" s="41"/>
      <c r="E13" s="159"/>
      <c r="F13" s="148"/>
    </row>
    <row r="14" spans="1:6">
      <c r="A14" s="95"/>
      <c r="B14" s="41" t="s">
        <v>24</v>
      </c>
      <c r="C14" s="42" t="s">
        <v>25</v>
      </c>
      <c r="D14" s="41">
        <v>8</v>
      </c>
      <c r="E14" s="159"/>
      <c r="F14" s="148">
        <f>D14*E14</f>
        <v>0</v>
      </c>
    </row>
    <row r="15" spans="1:6">
      <c r="A15" s="95"/>
      <c r="B15" s="41"/>
      <c r="C15" s="41"/>
      <c r="D15" s="41"/>
      <c r="E15" s="159"/>
      <c r="F15" s="148"/>
    </row>
    <row r="16" spans="1:6" ht="39">
      <c r="A16" s="95" t="s">
        <v>357</v>
      </c>
      <c r="B16" s="61" t="s">
        <v>358</v>
      </c>
      <c r="C16" s="41"/>
      <c r="D16" s="41"/>
      <c r="E16" s="159"/>
      <c r="F16" s="148"/>
    </row>
    <row r="17" spans="1:13">
      <c r="A17" s="95"/>
      <c r="B17" s="41"/>
      <c r="C17" s="41"/>
      <c r="D17" s="41"/>
      <c r="E17" s="159"/>
      <c r="F17" s="148"/>
    </row>
    <row r="18" spans="1:13">
      <c r="A18" s="95"/>
      <c r="B18" s="41" t="s">
        <v>24</v>
      </c>
      <c r="C18" s="42" t="s">
        <v>25</v>
      </c>
      <c r="D18" s="41">
        <v>1</v>
      </c>
      <c r="E18" s="159"/>
      <c r="F18" s="148">
        <f>D18*E18</f>
        <v>0</v>
      </c>
    </row>
    <row r="19" spans="1:13">
      <c r="A19" s="95"/>
      <c r="B19" s="41"/>
      <c r="C19" s="41"/>
      <c r="D19" s="41"/>
      <c r="E19" s="159"/>
      <c r="F19" s="148"/>
    </row>
    <row r="20" spans="1:13" ht="39">
      <c r="A20" s="95" t="s">
        <v>359</v>
      </c>
      <c r="B20" s="61" t="s">
        <v>360</v>
      </c>
      <c r="C20" s="41"/>
      <c r="D20" s="41"/>
      <c r="E20" s="159"/>
      <c r="F20" s="148"/>
    </row>
    <row r="21" spans="1:13">
      <c r="A21" s="95"/>
      <c r="B21" s="41"/>
      <c r="C21" s="41"/>
      <c r="D21" s="41"/>
      <c r="E21" s="159"/>
      <c r="F21" s="148"/>
    </row>
    <row r="22" spans="1:13">
      <c r="A22" s="95"/>
      <c r="B22" s="41" t="s">
        <v>24</v>
      </c>
      <c r="C22" s="42" t="s">
        <v>25</v>
      </c>
      <c r="D22" s="41">
        <v>1</v>
      </c>
      <c r="E22" s="159"/>
      <c r="F22" s="148">
        <f>D22*E22</f>
        <v>0</v>
      </c>
    </row>
    <row r="23" spans="1:13">
      <c r="A23" s="97"/>
      <c r="B23" s="41"/>
      <c r="C23" s="41"/>
      <c r="D23" s="41"/>
      <c r="E23" s="159"/>
      <c r="F23" s="148"/>
    </row>
    <row r="24" spans="1:13" ht="39">
      <c r="A24" s="97">
        <v>12.6</v>
      </c>
      <c r="B24" s="61" t="s">
        <v>361</v>
      </c>
      <c r="C24" s="41"/>
      <c r="D24" s="41"/>
      <c r="E24" s="159"/>
      <c r="F24" s="148"/>
    </row>
    <row r="25" spans="1:13">
      <c r="A25" s="97"/>
      <c r="B25" s="41"/>
      <c r="C25" s="41"/>
      <c r="D25" s="41"/>
      <c r="E25" s="159"/>
      <c r="F25" s="148"/>
    </row>
    <row r="26" spans="1:13">
      <c r="A26" s="95"/>
      <c r="B26" s="41" t="s">
        <v>24</v>
      </c>
      <c r="C26" s="42" t="s">
        <v>25</v>
      </c>
      <c r="D26" s="41">
        <v>10</v>
      </c>
      <c r="E26" s="159"/>
      <c r="F26" s="148">
        <f>D26*E26</f>
        <v>0</v>
      </c>
    </row>
    <row r="27" spans="1:13">
      <c r="A27" s="95"/>
      <c r="B27" s="41"/>
      <c r="C27" s="41"/>
      <c r="D27" s="41"/>
      <c r="E27" s="159"/>
      <c r="F27" s="148"/>
    </row>
    <row r="28" spans="1:13" ht="64.5" customHeight="1">
      <c r="A28" s="97">
        <v>12.7</v>
      </c>
      <c r="B28" s="61" t="s">
        <v>362</v>
      </c>
      <c r="C28" s="41"/>
      <c r="D28" s="41"/>
      <c r="E28" s="159"/>
      <c r="F28" s="148"/>
    </row>
    <row r="29" spans="1:13">
      <c r="A29" s="97"/>
      <c r="B29" s="41"/>
      <c r="C29" s="41"/>
      <c r="D29" s="41"/>
      <c r="E29" s="159"/>
      <c r="F29" s="148"/>
    </row>
    <row r="30" spans="1:13">
      <c r="A30" s="95"/>
      <c r="B30" s="41" t="s">
        <v>24</v>
      </c>
      <c r="C30" s="42" t="s">
        <v>25</v>
      </c>
      <c r="D30" s="41">
        <v>1</v>
      </c>
      <c r="E30" s="159"/>
      <c r="F30" s="148">
        <f>D30*E30</f>
        <v>0</v>
      </c>
    </row>
    <row r="31" spans="1:13">
      <c r="A31" s="95"/>
      <c r="B31" s="41"/>
      <c r="C31" s="41"/>
      <c r="D31" s="41"/>
      <c r="E31" s="159"/>
      <c r="F31" s="148"/>
    </row>
    <row r="32" spans="1:13" ht="26.25">
      <c r="A32" s="95" t="s">
        <v>363</v>
      </c>
      <c r="B32" s="66" t="s">
        <v>364</v>
      </c>
      <c r="C32" s="41"/>
      <c r="D32" s="41"/>
      <c r="E32" s="159"/>
      <c r="F32" s="148"/>
      <c r="M32" s="41">
        <f>K32*L32</f>
        <v>0</v>
      </c>
    </row>
    <row r="33" spans="1:6">
      <c r="A33" s="95"/>
      <c r="B33" s="41"/>
      <c r="C33" s="41"/>
      <c r="D33" s="41"/>
      <c r="E33" s="159"/>
      <c r="F33" s="148"/>
    </row>
    <row r="34" spans="1:6">
      <c r="A34" s="95"/>
      <c r="B34" s="41" t="s">
        <v>30</v>
      </c>
      <c r="C34" s="42" t="s">
        <v>31</v>
      </c>
      <c r="D34" s="43">
        <v>1.3</v>
      </c>
      <c r="E34" s="159"/>
      <c r="F34" s="148">
        <f>D34*E34</f>
        <v>0</v>
      </c>
    </row>
    <row r="35" spans="1:6">
      <c r="A35" s="97"/>
      <c r="B35" s="41"/>
      <c r="C35" s="41"/>
      <c r="D35" s="41"/>
      <c r="E35" s="149"/>
      <c r="F35" s="148"/>
    </row>
    <row r="36" spans="1:6" ht="45.75" customHeight="1">
      <c r="A36" s="97">
        <v>12.9</v>
      </c>
      <c r="B36" s="105" t="s">
        <v>365</v>
      </c>
      <c r="C36" s="41"/>
      <c r="D36" s="41"/>
      <c r="E36" s="149"/>
      <c r="F36" s="148"/>
    </row>
    <row r="37" spans="1:6">
      <c r="A37" s="97"/>
      <c r="B37" s="41"/>
      <c r="C37" s="41"/>
      <c r="D37" s="41"/>
      <c r="E37" s="149"/>
      <c r="F37" s="148"/>
    </row>
    <row r="38" spans="1:6">
      <c r="A38" s="97"/>
      <c r="B38" s="41" t="s">
        <v>30</v>
      </c>
      <c r="C38" s="42" t="s">
        <v>69</v>
      </c>
      <c r="D38" s="41">
        <v>1</v>
      </c>
      <c r="E38" s="149"/>
      <c r="F38" s="148">
        <f>D38*E38</f>
        <v>0</v>
      </c>
    </row>
    <row r="39" spans="1:6">
      <c r="A39" s="97"/>
      <c r="B39" s="41"/>
      <c r="C39" s="41"/>
      <c r="D39" s="41"/>
      <c r="E39" s="149"/>
      <c r="F39" s="148"/>
    </row>
    <row r="40" spans="1:6" ht="26.25">
      <c r="A40" s="98">
        <v>12.1</v>
      </c>
      <c r="B40" s="61" t="s">
        <v>366</v>
      </c>
      <c r="C40" s="41"/>
      <c r="D40" s="41"/>
      <c r="E40" s="149"/>
      <c r="F40" s="148"/>
    </row>
    <row r="41" spans="1:6">
      <c r="A41" s="97"/>
      <c r="B41" s="41"/>
      <c r="C41" s="41"/>
      <c r="D41" s="41"/>
      <c r="E41" s="149"/>
      <c r="F41" s="148"/>
    </row>
    <row r="42" spans="1:6">
      <c r="A42" s="97"/>
      <c r="B42" s="41" t="s">
        <v>24</v>
      </c>
      <c r="C42" s="42" t="s">
        <v>25</v>
      </c>
      <c r="D42" s="41">
        <v>1</v>
      </c>
      <c r="E42" s="149"/>
      <c r="F42" s="148">
        <f>D42*E42</f>
        <v>0</v>
      </c>
    </row>
    <row r="43" spans="1:6">
      <c r="A43" s="95"/>
      <c r="B43" s="41"/>
      <c r="C43" s="41"/>
      <c r="D43" s="41"/>
      <c r="E43" s="149"/>
      <c r="F43" s="148"/>
    </row>
    <row r="44" spans="1:6" ht="50.25" customHeight="1">
      <c r="A44" s="97">
        <v>12.11</v>
      </c>
      <c r="B44" s="61" t="s">
        <v>367</v>
      </c>
      <c r="C44" s="41"/>
      <c r="D44" s="41"/>
      <c r="E44" s="149"/>
      <c r="F44" s="148"/>
    </row>
    <row r="45" spans="1:6">
      <c r="A45" s="97"/>
      <c r="B45" s="41"/>
      <c r="C45" s="41"/>
      <c r="D45" s="41"/>
      <c r="E45" s="149"/>
      <c r="F45" s="148"/>
    </row>
    <row r="46" spans="1:6">
      <c r="A46" s="97"/>
      <c r="B46" s="41" t="s">
        <v>24</v>
      </c>
      <c r="C46" s="42" t="s">
        <v>25</v>
      </c>
      <c r="D46" s="41">
        <v>19</v>
      </c>
      <c r="E46" s="149"/>
      <c r="F46" s="148">
        <f>D46*E46</f>
        <v>0</v>
      </c>
    </row>
    <row r="47" spans="1:6">
      <c r="A47" s="97"/>
      <c r="B47" s="41"/>
      <c r="C47" s="41"/>
      <c r="D47" s="41"/>
      <c r="E47" s="149"/>
      <c r="F47" s="148"/>
    </row>
    <row r="48" spans="1:6" ht="39">
      <c r="A48" s="97">
        <v>12.12</v>
      </c>
      <c r="B48" s="61" t="s">
        <v>368</v>
      </c>
      <c r="C48" s="41"/>
      <c r="D48" s="41"/>
      <c r="E48" s="149"/>
      <c r="F48" s="148"/>
    </row>
    <row r="49" spans="1:6">
      <c r="A49" s="97"/>
      <c r="B49" s="41"/>
      <c r="C49" s="41"/>
      <c r="D49" s="41"/>
      <c r="E49" s="149"/>
      <c r="F49" s="148"/>
    </row>
    <row r="50" spans="1:6">
      <c r="A50" s="97"/>
      <c r="B50" s="41" t="s">
        <v>24</v>
      </c>
      <c r="C50" s="42" t="s">
        <v>25</v>
      </c>
      <c r="D50" s="41">
        <v>1</v>
      </c>
      <c r="E50" s="149"/>
      <c r="F50" s="148">
        <f>D50*E50</f>
        <v>0</v>
      </c>
    </row>
    <row r="51" spans="1:6">
      <c r="A51" s="97"/>
      <c r="B51" s="41"/>
      <c r="C51" s="41"/>
      <c r="D51" s="41"/>
      <c r="E51" s="149"/>
      <c r="F51" s="148"/>
    </row>
    <row r="52" spans="1:6" ht="46.5" customHeight="1">
      <c r="A52" s="97">
        <v>12.13</v>
      </c>
      <c r="B52" s="61" t="s">
        <v>369</v>
      </c>
      <c r="C52" s="41"/>
      <c r="D52" s="41"/>
      <c r="E52" s="149"/>
      <c r="F52" s="148"/>
    </row>
    <row r="53" spans="1:6">
      <c r="A53" s="97"/>
      <c r="B53" s="41"/>
      <c r="C53" s="41"/>
      <c r="D53" s="41"/>
      <c r="E53" s="149"/>
      <c r="F53" s="148"/>
    </row>
    <row r="54" spans="1:6">
      <c r="A54" s="97"/>
      <c r="B54" s="41" t="s">
        <v>24</v>
      </c>
      <c r="C54" s="42" t="s">
        <v>25</v>
      </c>
      <c r="D54" s="41">
        <v>1</v>
      </c>
      <c r="E54" s="149"/>
      <c r="F54" s="148">
        <f>D54*E54</f>
        <v>0</v>
      </c>
    </row>
    <row r="55" spans="1:6">
      <c r="A55" s="97"/>
      <c r="B55" s="41"/>
      <c r="C55" s="41"/>
      <c r="D55" s="41"/>
      <c r="E55" s="149"/>
      <c r="F55" s="148"/>
    </row>
    <row r="56" spans="1:6" ht="51.75">
      <c r="A56" s="97">
        <v>12.14</v>
      </c>
      <c r="B56" s="61" t="s">
        <v>370</v>
      </c>
      <c r="C56" s="41"/>
      <c r="D56" s="41"/>
      <c r="E56" s="149"/>
      <c r="F56" s="148"/>
    </row>
    <row r="57" spans="1:6">
      <c r="A57" s="97"/>
      <c r="B57" s="61"/>
      <c r="C57" s="41"/>
      <c r="D57" s="41"/>
      <c r="E57" s="149"/>
      <c r="F57" s="148"/>
    </row>
    <row r="58" spans="1:6">
      <c r="A58" s="97"/>
      <c r="B58" s="41" t="s">
        <v>24</v>
      </c>
      <c r="C58" s="42" t="s">
        <v>25</v>
      </c>
      <c r="D58" s="41">
        <v>9</v>
      </c>
      <c r="E58" s="149"/>
      <c r="F58" s="148">
        <f>D58*E58</f>
        <v>0</v>
      </c>
    </row>
    <row r="59" spans="1:6">
      <c r="A59" s="97"/>
      <c r="B59" s="61"/>
      <c r="C59" s="41"/>
      <c r="D59" s="41"/>
      <c r="E59" s="149"/>
      <c r="F59" s="148"/>
    </row>
    <row r="60" spans="1:6" ht="51.75">
      <c r="A60" s="97">
        <v>12.15</v>
      </c>
      <c r="B60" s="61" t="s">
        <v>371</v>
      </c>
      <c r="C60" s="41"/>
      <c r="D60" s="41"/>
      <c r="E60" s="149"/>
      <c r="F60" s="148"/>
    </row>
    <row r="61" spans="1:6">
      <c r="A61" s="97"/>
      <c r="B61" s="61"/>
      <c r="C61" s="41"/>
      <c r="D61" s="41"/>
      <c r="E61" s="149"/>
      <c r="F61" s="148"/>
    </row>
    <row r="62" spans="1:6">
      <c r="A62" s="97"/>
      <c r="B62" s="41" t="s">
        <v>24</v>
      </c>
      <c r="C62" s="42" t="s">
        <v>25</v>
      </c>
      <c r="D62" s="41">
        <v>1</v>
      </c>
      <c r="E62" s="149"/>
      <c r="F62" s="148">
        <f>D62*E62</f>
        <v>0</v>
      </c>
    </row>
    <row r="63" spans="1:6">
      <c r="A63" s="97"/>
      <c r="B63" s="61"/>
      <c r="C63" s="41"/>
      <c r="D63" s="41"/>
      <c r="E63" s="149"/>
      <c r="F63" s="148"/>
    </row>
    <row r="64" spans="1:6" ht="51.75">
      <c r="A64" s="97">
        <v>12.16</v>
      </c>
      <c r="B64" s="61" t="s">
        <v>372</v>
      </c>
      <c r="C64" s="41"/>
      <c r="D64" s="41"/>
      <c r="E64" s="149"/>
      <c r="F64" s="148"/>
    </row>
    <row r="65" spans="1:12">
      <c r="A65" s="97"/>
      <c r="B65" s="61"/>
      <c r="C65" s="41"/>
      <c r="D65" s="41"/>
      <c r="E65" s="149"/>
      <c r="F65" s="148"/>
    </row>
    <row r="66" spans="1:12">
      <c r="A66" s="97"/>
      <c r="B66" s="41" t="s">
        <v>24</v>
      </c>
      <c r="C66" s="42" t="s">
        <v>25</v>
      </c>
      <c r="D66" s="41">
        <v>2</v>
      </c>
      <c r="E66" s="149"/>
      <c r="F66" s="148">
        <f>D66*E66</f>
        <v>0</v>
      </c>
    </row>
    <row r="67" spans="1:12">
      <c r="A67" s="97"/>
      <c r="B67" s="41"/>
      <c r="C67" s="42"/>
      <c r="D67" s="41"/>
      <c r="E67" s="149"/>
      <c r="F67" s="148"/>
    </row>
    <row r="68" spans="1:12" ht="39">
      <c r="A68" s="97">
        <v>12.17</v>
      </c>
      <c r="B68" s="61" t="s">
        <v>373</v>
      </c>
      <c r="C68" s="42"/>
      <c r="D68" s="41"/>
      <c r="E68" s="149"/>
      <c r="F68" s="148"/>
    </row>
    <row r="69" spans="1:12">
      <c r="A69" s="97"/>
      <c r="B69" s="41"/>
      <c r="C69" s="42"/>
      <c r="D69" s="41"/>
      <c r="E69" s="149"/>
      <c r="F69" s="148"/>
    </row>
    <row r="70" spans="1:12">
      <c r="A70" s="97"/>
      <c r="B70" s="41" t="s">
        <v>374</v>
      </c>
      <c r="C70" s="42" t="s">
        <v>85</v>
      </c>
      <c r="D70" s="43">
        <v>12.5</v>
      </c>
      <c r="E70" s="149"/>
      <c r="F70" s="148">
        <f>D70*E70</f>
        <v>0</v>
      </c>
    </row>
    <row r="71" spans="1:12">
      <c r="A71" s="97"/>
      <c r="B71" s="41"/>
      <c r="C71" s="42"/>
      <c r="D71" s="43"/>
      <c r="E71" s="149"/>
      <c r="F71" s="148"/>
    </row>
    <row r="72" spans="1:12" ht="51.75">
      <c r="A72" s="97">
        <v>12.18</v>
      </c>
      <c r="B72" s="61" t="s">
        <v>375</v>
      </c>
      <c r="C72" s="42"/>
      <c r="D72" s="41"/>
      <c r="E72" s="149"/>
      <c r="F72" s="148"/>
    </row>
    <row r="73" spans="1:12">
      <c r="A73" s="97"/>
      <c r="B73" s="41"/>
      <c r="C73" s="42"/>
      <c r="D73" s="41"/>
      <c r="E73" s="149"/>
      <c r="F73" s="148"/>
    </row>
    <row r="74" spans="1:12">
      <c r="A74" s="97"/>
      <c r="B74" s="41" t="s">
        <v>374</v>
      </c>
      <c r="C74" s="42" t="s">
        <v>85</v>
      </c>
      <c r="D74" s="43">
        <v>40</v>
      </c>
      <c r="E74" s="149"/>
      <c r="F74" s="148">
        <f>D74*E74</f>
        <v>0</v>
      </c>
    </row>
    <row r="75" spans="1:12">
      <c r="A75" s="97"/>
      <c r="B75" s="41"/>
      <c r="C75" s="42"/>
      <c r="D75" s="125"/>
      <c r="E75" s="41"/>
      <c r="F75" s="41"/>
    </row>
    <row r="76" spans="1:12">
      <c r="A76" s="185"/>
    </row>
    <row r="77" spans="1:12">
      <c r="A77" s="279"/>
      <c r="B77" s="31" t="s">
        <v>376</v>
      </c>
      <c r="C77" s="28"/>
      <c r="D77" s="29"/>
      <c r="E77" s="30" t="s">
        <v>52</v>
      </c>
      <c r="F77" s="109">
        <f>SUM(F6:F76)</f>
        <v>0</v>
      </c>
      <c r="G77" s="276"/>
      <c r="H77" s="276"/>
      <c r="I77" s="276"/>
      <c r="J77" s="276"/>
      <c r="K77" s="276"/>
      <c r="L77" s="276"/>
    </row>
  </sheetData>
  <mergeCells count="1">
    <mergeCell ref="C2:F2"/>
  </mergeCells>
  <pageMargins left="0.7" right="0.7" top="0.75" bottom="0.75" header="0.3" footer="0.3"/>
  <pageSetup paperSize="9" scale="74" orientation="portrait" r:id="rId1"/>
  <rowBreaks count="2" manualBreakCount="2">
    <brk id="22" max="5" man="1"/>
    <brk id="51"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F205"/>
  <sheetViews>
    <sheetView zoomScaleNormal="100" workbookViewId="0">
      <selection sqref="A1:XFD1048576"/>
    </sheetView>
  </sheetViews>
  <sheetFormatPr defaultRowHeight="15"/>
  <cols>
    <col min="1" max="1" width="8.7109375" customWidth="1"/>
    <col min="2" max="2" width="45.7109375" customWidth="1"/>
    <col min="3" max="3" width="8.7109375" customWidth="1"/>
    <col min="4" max="4" width="10.7109375" customWidth="1"/>
    <col min="5" max="5" width="13.7109375" customWidth="1"/>
    <col min="6" max="6" width="19.28515625" customWidth="1"/>
  </cols>
  <sheetData>
    <row r="1" spans="1:6" ht="42" customHeight="1">
      <c r="A1" s="54" t="s">
        <v>6</v>
      </c>
      <c r="B1" s="55" t="s">
        <v>7</v>
      </c>
      <c r="C1" s="54" t="s">
        <v>8</v>
      </c>
      <c r="D1" s="56" t="s">
        <v>9</v>
      </c>
      <c r="E1" s="54" t="s">
        <v>10</v>
      </c>
      <c r="F1" s="54" t="s">
        <v>11</v>
      </c>
    </row>
    <row r="2" spans="1:6" ht="24" customHeight="1">
      <c r="A2" s="51" t="s">
        <v>491</v>
      </c>
      <c r="B2" s="57" t="s">
        <v>492</v>
      </c>
      <c r="C2" s="342"/>
      <c r="D2" s="343"/>
      <c r="E2" s="343"/>
      <c r="F2" s="344"/>
    </row>
    <row r="3" spans="1:6" ht="24" customHeight="1">
      <c r="A3" s="39"/>
      <c r="B3" s="40"/>
      <c r="C3" s="18"/>
      <c r="D3" s="18"/>
      <c r="E3" s="18"/>
      <c r="F3" s="18"/>
    </row>
    <row r="4" spans="1:6" ht="45.75" customHeight="1">
      <c r="A4" s="174"/>
      <c r="B4" s="367" t="s">
        <v>493</v>
      </c>
      <c r="C4" s="368"/>
      <c r="D4" s="368"/>
      <c r="E4" s="368"/>
      <c r="F4" s="369"/>
    </row>
    <row r="5" spans="1:6">
      <c r="A5" s="174"/>
      <c r="B5" s="276"/>
      <c r="C5" s="276"/>
      <c r="D5" s="276"/>
      <c r="E5" s="276"/>
      <c r="F5" s="276"/>
    </row>
    <row r="6" spans="1:6" ht="81" customHeight="1">
      <c r="A6" s="186"/>
      <c r="B6" s="364" t="s">
        <v>494</v>
      </c>
      <c r="C6" s="365"/>
      <c r="D6" s="365"/>
      <c r="E6" s="365"/>
      <c r="F6" s="366"/>
    </row>
    <row r="7" spans="1:6" ht="79.5" customHeight="1">
      <c r="A7" s="186"/>
      <c r="B7" s="364" t="s">
        <v>495</v>
      </c>
      <c r="C7" s="365"/>
      <c r="D7" s="365"/>
      <c r="E7" s="365"/>
      <c r="F7" s="366"/>
    </row>
    <row r="8" spans="1:6" ht="126" customHeight="1">
      <c r="A8" s="186"/>
      <c r="B8" s="364" t="s">
        <v>496</v>
      </c>
      <c r="C8" s="365"/>
      <c r="D8" s="365"/>
      <c r="E8" s="365"/>
      <c r="F8" s="366"/>
    </row>
    <row r="9" spans="1:6" ht="66.75" customHeight="1">
      <c r="A9" s="186"/>
      <c r="B9" s="364" t="s">
        <v>497</v>
      </c>
      <c r="C9" s="365"/>
      <c r="D9" s="365"/>
      <c r="E9" s="365"/>
      <c r="F9" s="366"/>
    </row>
    <row r="10" spans="1:6">
      <c r="A10" s="95"/>
      <c r="B10" s="276"/>
      <c r="C10" s="276"/>
      <c r="D10" s="276"/>
      <c r="E10" s="276"/>
      <c r="F10" s="276"/>
    </row>
    <row r="11" spans="1:6">
      <c r="A11" s="187">
        <v>4</v>
      </c>
      <c r="B11" s="111" t="s">
        <v>498</v>
      </c>
      <c r="C11" s="188"/>
      <c r="D11" s="188"/>
      <c r="E11" s="189"/>
      <c r="F11" s="189"/>
    </row>
    <row r="12" spans="1:6">
      <c r="A12" s="190"/>
      <c r="B12" s="191"/>
      <c r="C12" s="188"/>
      <c r="D12" s="188"/>
      <c r="E12" s="189"/>
      <c r="F12" s="189"/>
    </row>
    <row r="13" spans="1:6">
      <c r="A13" s="192" t="s">
        <v>499</v>
      </c>
      <c r="B13" s="193" t="s">
        <v>500</v>
      </c>
      <c r="C13" s="188"/>
      <c r="D13" s="194"/>
      <c r="E13" s="195"/>
      <c r="F13" s="189"/>
    </row>
    <row r="14" spans="1:6">
      <c r="A14" s="192" t="s">
        <v>501</v>
      </c>
      <c r="B14" s="196" t="s">
        <v>502</v>
      </c>
      <c r="C14" s="39"/>
      <c r="D14" s="197"/>
      <c r="E14" s="198"/>
      <c r="F14" s="199"/>
    </row>
    <row r="15" spans="1:6" ht="102.75">
      <c r="A15" s="192" t="s">
        <v>503</v>
      </c>
      <c r="B15" s="200" t="s">
        <v>504</v>
      </c>
      <c r="C15" s="39" t="s">
        <v>25</v>
      </c>
      <c r="D15" s="265">
        <v>1</v>
      </c>
      <c r="E15" s="201"/>
      <c r="F15" s="202">
        <f>D15*E15</f>
        <v>0</v>
      </c>
    </row>
    <row r="16" spans="1:6">
      <c r="A16" s="192"/>
      <c r="B16" s="203"/>
      <c r="C16" s="39"/>
      <c r="D16" s="224"/>
      <c r="E16" s="201"/>
      <c r="F16" s="202"/>
    </row>
    <row r="17" spans="1:6">
      <c r="A17" s="192"/>
      <c r="B17" s="204" t="s">
        <v>505</v>
      </c>
      <c r="C17" s="39" t="s">
        <v>25</v>
      </c>
      <c r="D17" s="265">
        <v>10</v>
      </c>
      <c r="E17" s="201"/>
      <c r="F17" s="202">
        <f>D17*E17</f>
        <v>0</v>
      </c>
    </row>
    <row r="18" spans="1:6">
      <c r="A18" s="192"/>
      <c r="B18" s="204" t="s">
        <v>506</v>
      </c>
      <c r="C18" s="39" t="s">
        <v>25</v>
      </c>
      <c r="D18" s="265">
        <v>1</v>
      </c>
      <c r="E18" s="201"/>
      <c r="F18" s="202">
        <f>D18*E18</f>
        <v>0</v>
      </c>
    </row>
    <row r="19" spans="1:6">
      <c r="A19" s="192"/>
      <c r="B19" s="204" t="s">
        <v>507</v>
      </c>
      <c r="C19" s="39" t="s">
        <v>25</v>
      </c>
      <c r="D19" s="265">
        <v>4</v>
      </c>
      <c r="E19" s="201"/>
      <c r="F19" s="202">
        <f>D19*E19</f>
        <v>0</v>
      </c>
    </row>
    <row r="20" spans="1:6">
      <c r="A20" s="192"/>
      <c r="B20" s="204" t="s">
        <v>508</v>
      </c>
      <c r="C20" s="39" t="s">
        <v>25</v>
      </c>
      <c r="D20" s="265">
        <v>4</v>
      </c>
      <c r="E20" s="201"/>
      <c r="F20" s="202">
        <f>D20*E20</f>
        <v>0</v>
      </c>
    </row>
    <row r="21" spans="1:6">
      <c r="A21" s="192"/>
      <c r="B21" s="297"/>
      <c r="C21" s="39"/>
      <c r="D21" s="224"/>
      <c r="E21" s="201"/>
      <c r="F21" s="202"/>
    </row>
    <row r="22" spans="1:6" ht="39">
      <c r="A22" s="192"/>
      <c r="B22" s="205" t="s">
        <v>509</v>
      </c>
      <c r="C22" s="39"/>
      <c r="D22" s="224"/>
      <c r="E22" s="201"/>
      <c r="F22" s="202"/>
    </row>
    <row r="23" spans="1:6">
      <c r="A23" s="192"/>
      <c r="B23" s="203"/>
      <c r="C23" s="39"/>
      <c r="D23" s="224"/>
      <c r="E23" s="201"/>
      <c r="F23" s="202"/>
    </row>
    <row r="24" spans="1:6">
      <c r="A24" s="192"/>
      <c r="B24" s="206" t="s">
        <v>510</v>
      </c>
      <c r="C24" s="39"/>
      <c r="D24" s="224"/>
      <c r="E24" s="201"/>
      <c r="F24" s="202"/>
    </row>
    <row r="25" spans="1:6" ht="26.25">
      <c r="A25" s="192"/>
      <c r="B25" s="207" t="s">
        <v>511</v>
      </c>
      <c r="C25" s="39" t="s">
        <v>25</v>
      </c>
      <c r="D25" s="265">
        <v>2</v>
      </c>
      <c r="E25" s="201"/>
      <c r="F25" s="202">
        <f t="shared" ref="F25:F31" si="0">D25*E25</f>
        <v>0</v>
      </c>
    </row>
    <row r="26" spans="1:6" ht="26.25">
      <c r="A26" s="192"/>
      <c r="B26" s="61" t="s">
        <v>512</v>
      </c>
      <c r="C26" s="39" t="s">
        <v>25</v>
      </c>
      <c r="D26" s="265">
        <v>9</v>
      </c>
      <c r="E26" s="201"/>
      <c r="F26" s="202">
        <f t="shared" si="0"/>
        <v>0</v>
      </c>
    </row>
    <row r="27" spans="1:6" ht="26.25">
      <c r="A27" s="192"/>
      <c r="B27" s="207" t="s">
        <v>513</v>
      </c>
      <c r="C27" s="39" t="s">
        <v>25</v>
      </c>
      <c r="D27" s="265">
        <v>200</v>
      </c>
      <c r="E27" s="201"/>
      <c r="F27" s="202">
        <f t="shared" si="0"/>
        <v>0</v>
      </c>
    </row>
    <row r="28" spans="1:6" ht="26.25">
      <c r="A28" s="192"/>
      <c r="B28" s="207" t="s">
        <v>514</v>
      </c>
      <c r="C28" s="39" t="s">
        <v>25</v>
      </c>
      <c r="D28" s="265">
        <v>100</v>
      </c>
      <c r="E28" s="201"/>
      <c r="F28" s="202">
        <f t="shared" si="0"/>
        <v>0</v>
      </c>
    </row>
    <row r="29" spans="1:6" ht="26.25">
      <c r="A29" s="192"/>
      <c r="B29" s="207" t="s">
        <v>515</v>
      </c>
      <c r="C29" s="39" t="s">
        <v>25</v>
      </c>
      <c r="D29" s="265">
        <v>15</v>
      </c>
      <c r="E29" s="201"/>
      <c r="F29" s="202">
        <f t="shared" si="0"/>
        <v>0</v>
      </c>
    </row>
    <row r="30" spans="1:6" ht="26.25">
      <c r="A30" s="192"/>
      <c r="B30" s="207" t="s">
        <v>516</v>
      </c>
      <c r="C30" s="39" t="s">
        <v>25</v>
      </c>
      <c r="D30" s="265">
        <v>15</v>
      </c>
      <c r="E30" s="201"/>
      <c r="F30" s="202">
        <f t="shared" si="0"/>
        <v>0</v>
      </c>
    </row>
    <row r="31" spans="1:6" ht="51.75">
      <c r="A31" s="192"/>
      <c r="B31" s="207" t="s">
        <v>517</v>
      </c>
      <c r="C31" s="39" t="s">
        <v>25</v>
      </c>
      <c r="D31" s="265">
        <v>1</v>
      </c>
      <c r="E31" s="201"/>
      <c r="F31" s="202">
        <f t="shared" si="0"/>
        <v>0</v>
      </c>
    </row>
    <row r="32" spans="1:6">
      <c r="A32" s="192"/>
      <c r="B32" s="208" t="s">
        <v>518</v>
      </c>
      <c r="C32" s="83"/>
      <c r="D32" s="265"/>
      <c r="E32" s="202"/>
      <c r="F32" s="202">
        <f>SUM(F14:F31)</f>
        <v>0</v>
      </c>
    </row>
    <row r="33" spans="1:6">
      <c r="A33" s="210"/>
      <c r="B33" s="200"/>
      <c r="C33" s="39"/>
      <c r="D33" s="265"/>
      <c r="E33" s="202"/>
      <c r="F33" s="202"/>
    </row>
    <row r="34" spans="1:6">
      <c r="A34" s="192" t="s">
        <v>519</v>
      </c>
      <c r="B34" s="211" t="s">
        <v>520</v>
      </c>
      <c r="C34" s="111"/>
      <c r="D34" s="266"/>
      <c r="E34" s="213"/>
      <c r="F34" s="214"/>
    </row>
    <row r="35" spans="1:6">
      <c r="A35" s="210"/>
      <c r="B35" s="200"/>
      <c r="C35" s="39"/>
      <c r="D35" s="265"/>
      <c r="E35" s="202"/>
      <c r="F35" s="202"/>
    </row>
    <row r="36" spans="1:6" ht="255" customHeight="1">
      <c r="A36" s="192" t="s">
        <v>521</v>
      </c>
      <c r="B36" s="260" t="s">
        <v>522</v>
      </c>
      <c r="C36" s="39" t="s">
        <v>25</v>
      </c>
      <c r="D36" s="265">
        <v>174</v>
      </c>
      <c r="E36" s="202"/>
      <c r="F36" s="202">
        <f>D36*E36</f>
        <v>0</v>
      </c>
    </row>
    <row r="37" spans="1:6">
      <c r="A37" s="210"/>
      <c r="B37" s="200"/>
      <c r="C37" s="39"/>
      <c r="D37" s="265"/>
      <c r="E37" s="202"/>
      <c r="F37" s="202"/>
    </row>
    <row r="38" spans="1:6" ht="273" customHeight="1">
      <c r="A38" s="192" t="s">
        <v>523</v>
      </c>
      <c r="B38" s="260" t="s">
        <v>524</v>
      </c>
      <c r="C38" s="39" t="s">
        <v>25</v>
      </c>
      <c r="D38" s="265">
        <v>81</v>
      </c>
      <c r="E38" s="202"/>
      <c r="F38" s="202">
        <f>D38*E38</f>
        <v>0</v>
      </c>
    </row>
    <row r="39" spans="1:6">
      <c r="A39" s="215"/>
      <c r="B39" s="208" t="s">
        <v>520</v>
      </c>
      <c r="C39" s="83"/>
      <c r="D39" s="262"/>
      <c r="E39" s="199"/>
      <c r="F39" s="199">
        <f>SUM(F36:F38)</f>
        <v>0</v>
      </c>
    </row>
    <row r="40" spans="1:6">
      <c r="A40" s="215"/>
      <c r="B40" s="208"/>
      <c r="C40" s="83"/>
      <c r="D40" s="262"/>
      <c r="E40" s="199"/>
      <c r="F40" s="199"/>
    </row>
    <row r="41" spans="1:6">
      <c r="A41" s="192" t="s">
        <v>525</v>
      </c>
      <c r="B41" s="211" t="s">
        <v>526</v>
      </c>
      <c r="C41" s="111"/>
      <c r="D41" s="263"/>
      <c r="E41" s="213"/>
      <c r="F41" s="217"/>
    </row>
    <row r="42" spans="1:6">
      <c r="A42" s="192"/>
      <c r="B42" s="211"/>
      <c r="C42" s="111"/>
      <c r="D42" s="263"/>
      <c r="E42" s="213"/>
      <c r="F42" s="217"/>
    </row>
    <row r="43" spans="1:6" ht="26.25">
      <c r="A43" s="192" t="s">
        <v>527</v>
      </c>
      <c r="B43" s="66" t="s">
        <v>528</v>
      </c>
      <c r="C43" s="39" t="s">
        <v>77</v>
      </c>
      <c r="D43" s="224">
        <v>11500</v>
      </c>
      <c r="E43" s="202"/>
      <c r="F43" s="202">
        <f>D43*E43</f>
        <v>0</v>
      </c>
    </row>
    <row r="44" spans="1:6">
      <c r="A44" s="192"/>
      <c r="B44" s="66"/>
      <c r="C44" s="39"/>
      <c r="D44" s="224"/>
      <c r="E44" s="201"/>
      <c r="F44" s="202"/>
    </row>
    <row r="45" spans="1:6" ht="27" customHeight="1">
      <c r="A45" s="192" t="s">
        <v>529</v>
      </c>
      <c r="B45" s="61" t="s">
        <v>530</v>
      </c>
      <c r="C45" s="39" t="s">
        <v>77</v>
      </c>
      <c r="D45" s="224">
        <v>900</v>
      </c>
      <c r="E45" s="202"/>
      <c r="F45" s="202">
        <f>D45*E45</f>
        <v>0</v>
      </c>
    </row>
    <row r="46" spans="1:6">
      <c r="A46" s="192"/>
      <c r="B46" s="61"/>
      <c r="C46" s="39"/>
      <c r="D46" s="224"/>
      <c r="E46" s="202"/>
      <c r="F46" s="202"/>
    </row>
    <row r="47" spans="1:6">
      <c r="A47" s="192" t="s">
        <v>531</v>
      </c>
      <c r="B47" s="218" t="s">
        <v>532</v>
      </c>
      <c r="C47" s="39" t="s">
        <v>77</v>
      </c>
      <c r="D47" s="224">
        <v>3000</v>
      </c>
      <c r="E47" s="202"/>
      <c r="F47" s="202">
        <f>D47*E47</f>
        <v>0</v>
      </c>
    </row>
    <row r="48" spans="1:6">
      <c r="A48" s="192"/>
      <c r="B48" s="218" t="s">
        <v>324</v>
      </c>
      <c r="C48" s="39"/>
      <c r="D48" s="224"/>
      <c r="E48" s="201"/>
      <c r="F48" s="202"/>
    </row>
    <row r="49" spans="1:6" ht="39">
      <c r="A49" s="192" t="s">
        <v>533</v>
      </c>
      <c r="B49" s="66" t="s">
        <v>534</v>
      </c>
      <c r="C49" s="39" t="s">
        <v>77</v>
      </c>
      <c r="D49" s="224">
        <v>200</v>
      </c>
      <c r="E49" s="202"/>
      <c r="F49" s="202">
        <f>D49*E49</f>
        <v>0</v>
      </c>
    </row>
    <row r="50" spans="1:6">
      <c r="A50" s="192"/>
      <c r="B50" s="66"/>
      <c r="C50" s="39"/>
      <c r="D50" s="224"/>
      <c r="E50" s="202"/>
      <c r="F50" s="202"/>
    </row>
    <row r="51" spans="1:6" ht="39">
      <c r="A51" s="192" t="s">
        <v>535</v>
      </c>
      <c r="B51" s="66" t="s">
        <v>536</v>
      </c>
      <c r="C51" s="39" t="s">
        <v>77</v>
      </c>
      <c r="D51" s="224">
        <v>100</v>
      </c>
      <c r="E51" s="202"/>
      <c r="F51" s="202">
        <f>D51*E51</f>
        <v>0</v>
      </c>
    </row>
    <row r="52" spans="1:6">
      <c r="A52" s="192"/>
      <c r="B52" s="66"/>
      <c r="C52" s="39"/>
      <c r="D52" s="224"/>
      <c r="E52" s="202"/>
      <c r="F52" s="202"/>
    </row>
    <row r="53" spans="1:6" ht="26.25">
      <c r="A53" s="192" t="s">
        <v>537</v>
      </c>
      <c r="B53" s="61" t="s">
        <v>538</v>
      </c>
      <c r="C53" s="39" t="s">
        <v>25</v>
      </c>
      <c r="D53" s="265">
        <v>174</v>
      </c>
      <c r="E53" s="202"/>
      <c r="F53" s="202">
        <f>D53*E53</f>
        <v>0</v>
      </c>
    </row>
    <row r="54" spans="1:6">
      <c r="A54" s="192"/>
      <c r="B54" s="218"/>
      <c r="C54" s="39"/>
      <c r="D54" s="265"/>
      <c r="E54" s="201"/>
      <c r="F54" s="202"/>
    </row>
    <row r="55" spans="1:6" ht="26.25">
      <c r="A55" s="192" t="s">
        <v>539</v>
      </c>
      <c r="B55" s="61" t="s">
        <v>540</v>
      </c>
      <c r="C55" s="39" t="s">
        <v>25</v>
      </c>
      <c r="D55" s="265">
        <v>15</v>
      </c>
      <c r="E55" s="202"/>
      <c r="F55" s="202">
        <f>D55*E55</f>
        <v>0</v>
      </c>
    </row>
    <row r="56" spans="1:6">
      <c r="A56" s="192"/>
      <c r="B56" s="218"/>
      <c r="C56" s="39"/>
      <c r="D56" s="265"/>
      <c r="E56" s="201"/>
      <c r="F56" s="202"/>
    </row>
    <row r="57" spans="1:6">
      <c r="A57" s="192" t="s">
        <v>541</v>
      </c>
      <c r="B57" s="61" t="s">
        <v>542</v>
      </c>
      <c r="C57" s="39" t="s">
        <v>25</v>
      </c>
      <c r="D57" s="265">
        <v>1</v>
      </c>
      <c r="E57" s="202"/>
      <c r="F57" s="202">
        <f>D57*E57</f>
        <v>0</v>
      </c>
    </row>
    <row r="58" spans="1:6">
      <c r="A58" s="192"/>
      <c r="B58" s="218"/>
      <c r="C58" s="39"/>
      <c r="D58" s="224"/>
      <c r="E58" s="202"/>
      <c r="F58" s="202"/>
    </row>
    <row r="59" spans="1:6" ht="26.25">
      <c r="A59" s="192" t="s">
        <v>543</v>
      </c>
      <c r="B59" s="66" t="s">
        <v>544</v>
      </c>
      <c r="C59" s="39" t="s">
        <v>69</v>
      </c>
      <c r="D59" s="265">
        <v>1</v>
      </c>
      <c r="E59" s="202"/>
      <c r="F59" s="202">
        <f>D59*E59</f>
        <v>0</v>
      </c>
    </row>
    <row r="60" spans="1:6">
      <c r="A60" s="215"/>
      <c r="B60" s="208" t="str">
        <f>B41</f>
        <v>Instalacije i radovi</v>
      </c>
      <c r="C60" s="83"/>
      <c r="D60" s="262"/>
      <c r="E60" s="199"/>
      <c r="F60" s="199">
        <f>SUM(F43:F59)</f>
        <v>0</v>
      </c>
    </row>
    <row r="61" spans="1:6">
      <c r="A61" s="192"/>
      <c r="B61" s="219"/>
      <c r="C61" s="39"/>
      <c r="D61" s="231"/>
      <c r="E61" s="199"/>
      <c r="F61" s="199"/>
    </row>
    <row r="62" spans="1:6">
      <c r="A62" s="192"/>
      <c r="B62" s="211"/>
      <c r="C62" s="39"/>
      <c r="D62" s="231"/>
      <c r="E62" s="199"/>
      <c r="F62" s="199"/>
    </row>
    <row r="63" spans="1:6">
      <c r="A63" s="192" t="s">
        <v>499</v>
      </c>
      <c r="B63" s="211" t="s">
        <v>500</v>
      </c>
      <c r="C63" s="39"/>
      <c r="D63" s="231"/>
      <c r="E63" s="199"/>
      <c r="F63" s="199">
        <f>F32</f>
        <v>0</v>
      </c>
    </row>
    <row r="64" spans="1:6">
      <c r="A64" s="192" t="s">
        <v>519</v>
      </c>
      <c r="B64" s="211" t="s">
        <v>520</v>
      </c>
      <c r="C64" s="39"/>
      <c r="D64" s="231"/>
      <c r="E64" s="199"/>
      <c r="F64" s="199">
        <f>F39</f>
        <v>0</v>
      </c>
    </row>
    <row r="65" spans="1:6">
      <c r="A65" s="192" t="s">
        <v>525</v>
      </c>
      <c r="B65" s="211" t="s">
        <v>526</v>
      </c>
      <c r="C65" s="39"/>
      <c r="D65" s="231"/>
      <c r="E65" s="199"/>
      <c r="F65" s="199">
        <f>F60</f>
        <v>0</v>
      </c>
    </row>
    <row r="66" spans="1:6">
      <c r="B66" s="220" t="s">
        <v>545</v>
      </c>
      <c r="C66" s="18"/>
      <c r="D66" s="22"/>
      <c r="E66" s="202"/>
      <c r="F66" s="199">
        <f>SUM(F63:F65)</f>
        <v>0</v>
      </c>
    </row>
    <row r="67" spans="1:6">
      <c r="A67" s="221"/>
      <c r="B67" s="41"/>
      <c r="C67" s="41"/>
      <c r="D67" s="264"/>
      <c r="E67" s="41"/>
      <c r="F67" s="41"/>
    </row>
    <row r="68" spans="1:6">
      <c r="A68" s="187">
        <v>5</v>
      </c>
      <c r="B68" s="111" t="s">
        <v>546</v>
      </c>
      <c r="C68" s="196"/>
      <c r="D68" s="86"/>
      <c r="E68" s="222"/>
      <c r="F68" s="222"/>
    </row>
    <row r="69" spans="1:6">
      <c r="A69" s="192"/>
      <c r="B69" s="111" t="s">
        <v>547</v>
      </c>
      <c r="C69" s="111"/>
      <c r="D69" s="263"/>
      <c r="E69" s="213"/>
      <c r="F69" s="217"/>
    </row>
    <row r="70" spans="1:6">
      <c r="A70" s="192"/>
      <c r="B70" s="223"/>
      <c r="C70" s="111"/>
      <c r="D70" s="216"/>
      <c r="E70" s="213"/>
      <c r="F70" s="217"/>
    </row>
    <row r="71" spans="1:6" ht="64.5">
      <c r="A71" s="192" t="s">
        <v>548</v>
      </c>
      <c r="B71" s="219" t="s">
        <v>549</v>
      </c>
      <c r="C71" s="39" t="s">
        <v>25</v>
      </c>
      <c r="D71" s="265">
        <v>1</v>
      </c>
      <c r="E71" s="225"/>
      <c r="F71" s="226">
        <f>D71*E71</f>
        <v>0</v>
      </c>
    </row>
    <row r="72" spans="1:6">
      <c r="A72" s="192"/>
      <c r="B72" s="219"/>
      <c r="C72" s="39"/>
      <c r="D72" s="265"/>
      <c r="E72" s="225"/>
      <c r="F72" s="226"/>
    </row>
    <row r="73" spans="1:6" ht="63.75">
      <c r="A73" s="192" t="s">
        <v>550</v>
      </c>
      <c r="B73" s="227" t="s">
        <v>551</v>
      </c>
      <c r="C73" s="39" t="s">
        <v>25</v>
      </c>
      <c r="D73" s="265">
        <v>1</v>
      </c>
      <c r="E73" s="225"/>
      <c r="F73" s="226">
        <f>D73*E73</f>
        <v>0</v>
      </c>
    </row>
    <row r="74" spans="1:6">
      <c r="A74" s="192"/>
      <c r="B74" s="219"/>
      <c r="C74" s="39"/>
      <c r="D74" s="265"/>
      <c r="E74" s="225"/>
      <c r="F74" s="226"/>
    </row>
    <row r="75" spans="1:6" ht="26.25">
      <c r="A75" s="192" t="s">
        <v>552</v>
      </c>
      <c r="B75" s="228" t="s">
        <v>553</v>
      </c>
      <c r="C75" s="39" t="s">
        <v>25</v>
      </c>
      <c r="D75" s="265">
        <v>2</v>
      </c>
      <c r="E75" s="225"/>
      <c r="F75" s="226">
        <f>D75*E75</f>
        <v>0</v>
      </c>
    </row>
    <row r="76" spans="1:6">
      <c r="A76" s="192"/>
      <c r="B76" s="228"/>
      <c r="C76" s="39"/>
      <c r="D76" s="265"/>
      <c r="E76" s="225"/>
      <c r="F76" s="226"/>
    </row>
    <row r="77" spans="1:6" ht="25.5">
      <c r="A77" s="192" t="s">
        <v>554</v>
      </c>
      <c r="B77" s="229" t="s">
        <v>555</v>
      </c>
      <c r="C77" s="39" t="s">
        <v>25</v>
      </c>
      <c r="D77" s="265">
        <v>2</v>
      </c>
      <c r="E77" s="225"/>
      <c r="F77" s="226">
        <f>D77*E77</f>
        <v>0</v>
      </c>
    </row>
    <row r="78" spans="1:6">
      <c r="A78" s="192"/>
      <c r="B78" s="230"/>
      <c r="C78" s="39"/>
      <c r="D78" s="265"/>
      <c r="E78" s="225"/>
      <c r="F78" s="226"/>
    </row>
    <row r="79" spans="1:6" ht="39.75" customHeight="1">
      <c r="A79" s="192" t="s">
        <v>556</v>
      </c>
      <c r="B79" s="229" t="s">
        <v>557</v>
      </c>
      <c r="C79" s="39" t="s">
        <v>25</v>
      </c>
      <c r="D79" s="265">
        <v>2</v>
      </c>
      <c r="E79" s="225"/>
      <c r="F79" s="226">
        <f>D79*E79</f>
        <v>0</v>
      </c>
    </row>
    <row r="80" spans="1:6">
      <c r="A80" s="192"/>
      <c r="B80" s="230"/>
      <c r="C80" s="39"/>
      <c r="D80" s="265"/>
      <c r="E80" s="225"/>
      <c r="F80" s="226"/>
    </row>
    <row r="81" spans="1:6" ht="76.5">
      <c r="A81" s="192" t="s">
        <v>558</v>
      </c>
      <c r="B81" s="229" t="s">
        <v>559</v>
      </c>
      <c r="C81" s="39" t="s">
        <v>25</v>
      </c>
      <c r="D81" s="265">
        <v>1</v>
      </c>
      <c r="E81" s="225"/>
      <c r="F81" s="226">
        <f>D81*E81</f>
        <v>0</v>
      </c>
    </row>
    <row r="82" spans="1:6">
      <c r="A82" s="192"/>
      <c r="B82" s="230"/>
      <c r="C82" s="39"/>
      <c r="D82" s="265"/>
      <c r="E82" s="225"/>
      <c r="F82" s="226"/>
    </row>
    <row r="83" spans="1:6" ht="51">
      <c r="A83" s="192" t="s">
        <v>560</v>
      </c>
      <c r="B83" s="229" t="s">
        <v>561</v>
      </c>
      <c r="C83" s="39" t="s">
        <v>25</v>
      </c>
      <c r="D83" s="265">
        <v>14</v>
      </c>
      <c r="E83" s="225"/>
      <c r="F83" s="226">
        <f>D83*E83</f>
        <v>0</v>
      </c>
    </row>
    <row r="84" spans="1:6">
      <c r="A84" s="192"/>
      <c r="B84" s="230"/>
      <c r="C84" s="39"/>
      <c r="D84" s="265"/>
      <c r="E84" s="225"/>
      <c r="F84" s="226"/>
    </row>
    <row r="85" spans="1:6" ht="57.75" customHeight="1">
      <c r="A85" s="192" t="s">
        <v>562</v>
      </c>
      <c r="B85" s="229" t="s">
        <v>563</v>
      </c>
      <c r="C85" s="39" t="s">
        <v>25</v>
      </c>
      <c r="D85" s="265">
        <v>6</v>
      </c>
      <c r="E85" s="225"/>
      <c r="F85" s="226">
        <f>D85*E85</f>
        <v>0</v>
      </c>
    </row>
    <row r="86" spans="1:6">
      <c r="A86" s="192"/>
      <c r="B86" s="230"/>
      <c r="C86" s="39"/>
      <c r="D86" s="265"/>
      <c r="E86" s="225"/>
      <c r="F86" s="226"/>
    </row>
    <row r="87" spans="1:6" ht="63.75">
      <c r="A87" s="192" t="s">
        <v>564</v>
      </c>
      <c r="B87" s="229" t="s">
        <v>565</v>
      </c>
      <c r="C87" s="39" t="s">
        <v>25</v>
      </c>
      <c r="D87" s="265">
        <v>1</v>
      </c>
      <c r="E87" s="225"/>
      <c r="F87" s="226">
        <f>D87*E87</f>
        <v>0</v>
      </c>
    </row>
    <row r="88" spans="1:6">
      <c r="A88" s="192"/>
      <c r="B88" s="230"/>
      <c r="C88" s="39"/>
      <c r="D88" s="265"/>
      <c r="E88" s="225"/>
      <c r="F88" s="226"/>
    </row>
    <row r="89" spans="1:6" ht="334.5" customHeight="1">
      <c r="A89" s="192" t="s">
        <v>566</v>
      </c>
      <c r="B89" s="229" t="s">
        <v>567</v>
      </c>
      <c r="C89" s="39" t="s">
        <v>25</v>
      </c>
      <c r="D89" s="265">
        <v>1</v>
      </c>
      <c r="E89" s="225"/>
      <c r="F89" s="226">
        <f>D89*E89</f>
        <v>0</v>
      </c>
    </row>
    <row r="90" spans="1:6">
      <c r="A90" s="192"/>
      <c r="B90" s="230"/>
      <c r="C90" s="39"/>
      <c r="D90" s="267"/>
      <c r="E90" s="232"/>
      <c r="F90" s="233"/>
    </row>
    <row r="91" spans="1:6" ht="25.5">
      <c r="A91" s="192" t="s">
        <v>568</v>
      </c>
      <c r="B91" s="229" t="s">
        <v>569</v>
      </c>
      <c r="C91" s="39" t="s">
        <v>25</v>
      </c>
      <c r="D91" s="265">
        <v>1</v>
      </c>
      <c r="E91" s="225"/>
      <c r="F91" s="226">
        <f>D91*E91</f>
        <v>0</v>
      </c>
    </row>
    <row r="92" spans="1:6">
      <c r="A92" s="192"/>
      <c r="B92" s="230"/>
      <c r="C92" s="39"/>
      <c r="D92" s="265"/>
      <c r="E92" s="225"/>
      <c r="F92" s="226"/>
    </row>
    <row r="93" spans="1:6" ht="38.25">
      <c r="A93" s="192" t="s">
        <v>570</v>
      </c>
      <c r="B93" s="229" t="s">
        <v>571</v>
      </c>
      <c r="C93" s="39" t="s">
        <v>25</v>
      </c>
      <c r="D93" s="265">
        <v>2</v>
      </c>
      <c r="E93" s="225"/>
      <c r="F93" s="226">
        <f>D93*E93</f>
        <v>0</v>
      </c>
    </row>
    <row r="94" spans="1:6">
      <c r="A94" s="192"/>
      <c r="B94" s="229"/>
      <c r="C94" s="39"/>
      <c r="D94" s="231"/>
      <c r="E94" s="232"/>
      <c r="F94" s="233"/>
    </row>
    <row r="95" spans="1:6">
      <c r="A95" s="192"/>
      <c r="B95" s="111" t="s">
        <v>572</v>
      </c>
      <c r="C95" s="348"/>
      <c r="D95" s="348"/>
      <c r="E95" s="348"/>
      <c r="F95" s="217">
        <f>SUM(F71:F93)</f>
        <v>0</v>
      </c>
    </row>
    <row r="96" spans="1:6">
      <c r="A96" s="192"/>
      <c r="B96" s="207"/>
      <c r="C96" s="39"/>
      <c r="D96" s="231"/>
      <c r="E96" s="232"/>
      <c r="F96" s="233"/>
    </row>
    <row r="97" spans="1:6">
      <c r="A97" s="192" t="s">
        <v>573</v>
      </c>
      <c r="B97" s="211" t="s">
        <v>574</v>
      </c>
      <c r="C97" s="111"/>
      <c r="D97" s="216"/>
      <c r="E97" s="213"/>
      <c r="F97" s="217"/>
    </row>
    <row r="98" spans="1:6">
      <c r="A98" s="192"/>
      <c r="B98" s="234"/>
      <c r="C98" s="39"/>
      <c r="D98" s="231"/>
      <c r="E98" s="232"/>
      <c r="F98" s="233"/>
    </row>
    <row r="99" spans="1:6" ht="26.25">
      <c r="A99" s="192" t="s">
        <v>575</v>
      </c>
      <c r="B99" s="59" t="s">
        <v>576</v>
      </c>
      <c r="C99" s="39" t="s">
        <v>69</v>
      </c>
      <c r="D99" s="265">
        <v>1</v>
      </c>
      <c r="E99" s="201"/>
      <c r="F99" s="202">
        <f>D99*E99</f>
        <v>0</v>
      </c>
    </row>
    <row r="100" spans="1:6">
      <c r="A100" s="192"/>
      <c r="B100" s="59"/>
      <c r="C100" s="39"/>
      <c r="D100" s="224"/>
      <c r="E100" s="201"/>
      <c r="F100" s="202"/>
    </row>
    <row r="101" spans="1:6" ht="26.25">
      <c r="A101" s="192" t="s">
        <v>577</v>
      </c>
      <c r="B101" s="219" t="s">
        <v>578</v>
      </c>
      <c r="C101" s="39" t="s">
        <v>77</v>
      </c>
      <c r="D101" s="224">
        <v>400</v>
      </c>
      <c r="E101" s="202"/>
      <c r="F101" s="202">
        <f>D101*E101</f>
        <v>0</v>
      </c>
    </row>
    <row r="102" spans="1:6">
      <c r="A102" s="192"/>
      <c r="B102" s="219"/>
      <c r="C102" s="39"/>
      <c r="D102" s="224"/>
      <c r="E102" s="202"/>
      <c r="F102" s="202"/>
    </row>
    <row r="103" spans="1:6">
      <c r="A103" s="192" t="s">
        <v>579</v>
      </c>
      <c r="B103" s="234" t="s">
        <v>532</v>
      </c>
      <c r="C103" s="39" t="s">
        <v>77</v>
      </c>
      <c r="D103" s="224">
        <v>350</v>
      </c>
      <c r="E103" s="202"/>
      <c r="F103" s="202">
        <f>D103*E103</f>
        <v>0</v>
      </c>
    </row>
    <row r="104" spans="1:6">
      <c r="A104" s="192"/>
      <c r="B104" s="59"/>
      <c r="C104" s="39"/>
      <c r="D104" s="224"/>
      <c r="E104" s="202"/>
      <c r="F104" s="202"/>
    </row>
    <row r="105" spans="1:6">
      <c r="A105" s="192" t="s">
        <v>580</v>
      </c>
      <c r="B105" s="59" t="s">
        <v>581</v>
      </c>
      <c r="C105" s="39" t="s">
        <v>69</v>
      </c>
      <c r="D105" s="265">
        <v>1</v>
      </c>
      <c r="E105" s="202"/>
      <c r="F105" s="202">
        <f>D105*E105</f>
        <v>0</v>
      </c>
    </row>
    <row r="106" spans="1:6">
      <c r="A106" s="192"/>
      <c r="B106" s="59"/>
      <c r="C106" s="39"/>
      <c r="D106" s="265"/>
      <c r="E106" s="202"/>
      <c r="F106" s="202"/>
    </row>
    <row r="107" spans="1:6">
      <c r="A107" s="192" t="s">
        <v>582</v>
      </c>
      <c r="B107" s="59" t="s">
        <v>583</v>
      </c>
      <c r="C107" s="39" t="s">
        <v>69</v>
      </c>
      <c r="D107" s="265">
        <v>1</v>
      </c>
      <c r="E107" s="202"/>
      <c r="F107" s="202">
        <f>D107*E107</f>
        <v>0</v>
      </c>
    </row>
    <row r="108" spans="1:6">
      <c r="A108" s="192"/>
      <c r="B108" s="208" t="s">
        <v>574</v>
      </c>
      <c r="C108" s="370"/>
      <c r="D108" s="370"/>
      <c r="E108" s="370"/>
      <c r="F108" s="199">
        <f>SUM(F99:F107)</f>
        <v>0</v>
      </c>
    </row>
    <row r="109" spans="1:6">
      <c r="A109" s="192"/>
      <c r="B109" s="219"/>
      <c r="C109" s="39"/>
      <c r="D109" s="231"/>
      <c r="E109" s="233"/>
      <c r="F109" s="233"/>
    </row>
    <row r="110" spans="1:6">
      <c r="A110" s="192"/>
      <c r="B110" s="211"/>
      <c r="C110" s="39"/>
      <c r="D110" s="231"/>
      <c r="E110" s="233"/>
      <c r="F110" s="233"/>
    </row>
    <row r="111" spans="1:6">
      <c r="A111" s="192" t="s">
        <v>584</v>
      </c>
      <c r="B111" s="211" t="s">
        <v>585</v>
      </c>
      <c r="C111" s="39"/>
      <c r="D111" s="231"/>
      <c r="E111" s="233"/>
      <c r="F111" s="199">
        <f>F95</f>
        <v>0</v>
      </c>
    </row>
    <row r="112" spans="1:6">
      <c r="A112" s="192" t="s">
        <v>586</v>
      </c>
      <c r="B112" s="211" t="s">
        <v>574</v>
      </c>
      <c r="C112" s="39"/>
      <c r="D112" s="231"/>
      <c r="E112" s="233"/>
      <c r="F112" s="199">
        <f>F108</f>
        <v>0</v>
      </c>
    </row>
    <row r="113" spans="1:6">
      <c r="A113" s="236"/>
      <c r="B113" s="220" t="s">
        <v>587</v>
      </c>
      <c r="C113" s="18"/>
      <c r="D113" s="24"/>
      <c r="E113" s="235"/>
      <c r="F113" s="199">
        <f>F111+F112</f>
        <v>0</v>
      </c>
    </row>
    <row r="114" spans="1:6">
      <c r="A114" s="221"/>
      <c r="B114" s="41"/>
      <c r="C114" s="41"/>
      <c r="D114" s="41"/>
      <c r="E114" s="41"/>
      <c r="F114" s="41"/>
    </row>
    <row r="115" spans="1:6">
      <c r="A115" s="187">
        <v>6</v>
      </c>
      <c r="B115" s="111" t="s">
        <v>588</v>
      </c>
      <c r="C115" s="196"/>
      <c r="D115" s="196"/>
      <c r="E115" s="222"/>
      <c r="F115" s="222"/>
    </row>
    <row r="116" spans="1:6">
      <c r="A116" s="192"/>
      <c r="B116" s="111" t="s">
        <v>547</v>
      </c>
      <c r="C116" s="111"/>
      <c r="D116" s="216"/>
      <c r="E116" s="213"/>
      <c r="F116" s="217"/>
    </row>
    <row r="117" spans="1:6">
      <c r="A117" s="192"/>
      <c r="B117" s="223"/>
      <c r="C117" s="111"/>
      <c r="D117" s="216"/>
      <c r="E117" s="213"/>
      <c r="F117" s="217"/>
    </row>
    <row r="118" spans="1:6">
      <c r="A118" s="192" t="s">
        <v>589</v>
      </c>
      <c r="B118" s="219" t="s">
        <v>871</v>
      </c>
      <c r="C118" s="39" t="s">
        <v>25</v>
      </c>
      <c r="D118" s="265">
        <v>2</v>
      </c>
      <c r="E118" s="225"/>
      <c r="F118" s="226">
        <f>D118*E118</f>
        <v>0</v>
      </c>
    </row>
    <row r="119" spans="1:6">
      <c r="A119" s="192"/>
      <c r="B119" s="219"/>
      <c r="C119" s="39"/>
      <c r="D119" s="267"/>
      <c r="E119" s="232"/>
      <c r="F119" s="233"/>
    </row>
    <row r="120" spans="1:6">
      <c r="A120" s="192"/>
      <c r="B120" s="227"/>
      <c r="C120" s="39"/>
      <c r="D120" s="265"/>
      <c r="E120" s="225"/>
      <c r="F120" s="226"/>
    </row>
    <row r="121" spans="1:6">
      <c r="A121" s="192"/>
      <c r="B121" s="219"/>
      <c r="C121" s="39"/>
      <c r="D121" s="267"/>
      <c r="E121" s="232"/>
      <c r="F121" s="233"/>
    </row>
    <row r="122" spans="1:6">
      <c r="A122" s="192"/>
      <c r="B122" s="228"/>
      <c r="C122" s="39"/>
      <c r="D122" s="265"/>
      <c r="E122" s="225"/>
      <c r="F122" s="226"/>
    </row>
    <row r="123" spans="1:6">
      <c r="A123" s="192"/>
      <c r="B123" s="228"/>
      <c r="C123" s="39"/>
      <c r="D123" s="265"/>
      <c r="E123" s="225"/>
      <c r="F123" s="226"/>
    </row>
    <row r="124" spans="1:6" ht="25.5">
      <c r="A124" s="192" t="s">
        <v>590</v>
      </c>
      <c r="B124" s="229" t="s">
        <v>591</v>
      </c>
      <c r="C124" s="39" t="s">
        <v>25</v>
      </c>
      <c r="D124" s="265">
        <v>9</v>
      </c>
      <c r="E124" s="225"/>
      <c r="F124" s="226">
        <f>D124*E124</f>
        <v>0</v>
      </c>
    </row>
    <row r="125" spans="1:6">
      <c r="A125" s="192"/>
      <c r="B125" s="230"/>
      <c r="C125" s="39"/>
      <c r="D125" s="265"/>
      <c r="E125" s="225"/>
      <c r="F125" s="226"/>
    </row>
    <row r="126" spans="1:6" ht="82.5" customHeight="1">
      <c r="A126" s="192" t="s">
        <v>592</v>
      </c>
      <c r="B126" s="229" t="s">
        <v>593</v>
      </c>
      <c r="C126" s="39" t="s">
        <v>25</v>
      </c>
      <c r="D126" s="265">
        <v>8</v>
      </c>
      <c r="E126" s="225"/>
      <c r="F126" s="226">
        <f>D126*E126</f>
        <v>0</v>
      </c>
    </row>
    <row r="127" spans="1:6">
      <c r="A127" s="192"/>
      <c r="B127" s="230"/>
      <c r="C127" s="39"/>
      <c r="D127" s="265"/>
      <c r="E127" s="225"/>
      <c r="F127" s="226"/>
    </row>
    <row r="128" spans="1:6">
      <c r="A128" s="192"/>
      <c r="B128" s="229"/>
      <c r="C128" s="39"/>
      <c r="D128" s="265"/>
      <c r="E128" s="225"/>
      <c r="F128" s="226"/>
    </row>
    <row r="129" spans="1:6">
      <c r="A129" s="192"/>
      <c r="B129" s="230"/>
      <c r="C129" s="39"/>
      <c r="D129" s="265"/>
      <c r="E129" s="225"/>
      <c r="F129" s="226"/>
    </row>
    <row r="130" spans="1:6">
      <c r="A130" s="192" t="s">
        <v>594</v>
      </c>
      <c r="B130" s="229" t="s">
        <v>595</v>
      </c>
      <c r="C130" s="39" t="s">
        <v>25</v>
      </c>
      <c r="D130" s="265">
        <v>8</v>
      </c>
      <c r="E130" s="225"/>
      <c r="F130" s="226">
        <f>D130*E130</f>
        <v>0</v>
      </c>
    </row>
    <row r="131" spans="1:6">
      <c r="A131" s="192"/>
      <c r="B131" s="230"/>
      <c r="C131" s="39"/>
      <c r="D131" s="265"/>
      <c r="E131" s="225"/>
      <c r="F131" s="226"/>
    </row>
    <row r="132" spans="1:6" ht="121.9" customHeight="1">
      <c r="A132" s="192" t="s">
        <v>596</v>
      </c>
      <c r="B132" s="229" t="s">
        <v>872</v>
      </c>
      <c r="C132" s="39" t="s">
        <v>25</v>
      </c>
      <c r="D132" s="265">
        <v>100</v>
      </c>
      <c r="E132" s="225"/>
      <c r="F132" s="226">
        <f>D132*E132</f>
        <v>0</v>
      </c>
    </row>
    <row r="133" spans="1:6">
      <c r="A133" s="192"/>
      <c r="B133" s="230"/>
      <c r="C133" s="39"/>
      <c r="D133" s="265"/>
      <c r="E133" s="225"/>
      <c r="F133" s="226"/>
    </row>
    <row r="134" spans="1:6" ht="25.5">
      <c r="A134" s="192" t="s">
        <v>597</v>
      </c>
      <c r="B134" s="229" t="s">
        <v>598</v>
      </c>
      <c r="C134" s="39" t="s">
        <v>25</v>
      </c>
      <c r="D134" s="265">
        <v>3</v>
      </c>
      <c r="E134" s="225"/>
      <c r="F134" s="226">
        <f>D134*E134</f>
        <v>0</v>
      </c>
    </row>
    <row r="135" spans="1:6">
      <c r="A135" s="192"/>
      <c r="B135" s="229"/>
      <c r="C135" s="39"/>
      <c r="D135" s="265"/>
      <c r="E135" s="225"/>
      <c r="F135" s="226"/>
    </row>
    <row r="136" spans="1:6">
      <c r="A136" s="192"/>
      <c r="B136" s="229"/>
      <c r="C136" s="39"/>
      <c r="D136" s="265"/>
      <c r="E136" s="225"/>
      <c r="F136" s="226"/>
    </row>
    <row r="137" spans="1:6">
      <c r="A137" s="192"/>
      <c r="B137" s="230"/>
      <c r="C137" s="39"/>
      <c r="D137" s="265"/>
      <c r="E137" s="225"/>
      <c r="F137" s="226"/>
    </row>
    <row r="138" spans="1:6" ht="13.5" customHeight="1">
      <c r="A138" s="192"/>
      <c r="B138" s="237"/>
      <c r="C138" s="39"/>
      <c r="D138" s="265"/>
      <c r="E138" s="225"/>
      <c r="F138" s="226"/>
    </row>
    <row r="139" spans="1:6">
      <c r="A139" s="192"/>
      <c r="B139" s="230"/>
      <c r="C139" s="39"/>
      <c r="D139" s="265"/>
      <c r="E139" s="225"/>
      <c r="F139" s="226"/>
    </row>
    <row r="140" spans="1:6">
      <c r="A140" s="192"/>
      <c r="B140" s="229"/>
      <c r="C140" s="39"/>
      <c r="D140" s="265"/>
      <c r="E140" s="225"/>
      <c r="F140" s="226"/>
    </row>
    <row r="141" spans="1:6">
      <c r="A141" s="192"/>
      <c r="B141" s="230"/>
      <c r="C141" s="39"/>
      <c r="D141" s="265"/>
      <c r="E141" s="225"/>
      <c r="F141" s="226"/>
    </row>
    <row r="142" spans="1:6">
      <c r="A142" s="192"/>
      <c r="B142" s="229"/>
      <c r="C142" s="39"/>
      <c r="D142" s="265"/>
      <c r="E142" s="225"/>
      <c r="F142" s="226"/>
    </row>
    <row r="143" spans="1:6">
      <c r="A143" s="192"/>
      <c r="B143" s="229"/>
      <c r="C143" s="39"/>
      <c r="D143" s="231"/>
      <c r="E143" s="232"/>
      <c r="F143" s="233"/>
    </row>
    <row r="144" spans="1:6">
      <c r="A144" s="192"/>
      <c r="B144" s="111" t="s">
        <v>572</v>
      </c>
      <c r="C144" s="348"/>
      <c r="D144" s="348"/>
      <c r="E144" s="348"/>
      <c r="F144" s="217">
        <f>SUM(F118:F142)</f>
        <v>0</v>
      </c>
    </row>
    <row r="145" spans="1:6">
      <c r="A145" s="192"/>
      <c r="B145" s="207"/>
      <c r="C145" s="39"/>
      <c r="D145" s="231"/>
      <c r="E145" s="232"/>
      <c r="F145" s="233"/>
    </row>
    <row r="146" spans="1:6">
      <c r="A146" s="192" t="s">
        <v>599</v>
      </c>
      <c r="B146" s="334" t="s">
        <v>574</v>
      </c>
      <c r="C146" s="111"/>
      <c r="D146" s="216"/>
      <c r="E146" s="213"/>
      <c r="F146" s="217"/>
    </row>
    <row r="147" spans="1:6">
      <c r="A147" s="192"/>
      <c r="B147" s="234"/>
      <c r="C147" s="39"/>
      <c r="D147" s="231"/>
      <c r="E147" s="232"/>
      <c r="F147" s="233"/>
    </row>
    <row r="148" spans="1:6" ht="26.25">
      <c r="A148" s="192" t="s">
        <v>600</v>
      </c>
      <c r="B148" s="59" t="s">
        <v>576</v>
      </c>
      <c r="C148" s="39" t="s">
        <v>69</v>
      </c>
      <c r="D148" s="265">
        <v>1</v>
      </c>
      <c r="E148" s="201"/>
      <c r="F148" s="202">
        <f>D148*E148</f>
        <v>0</v>
      </c>
    </row>
    <row r="149" spans="1:6">
      <c r="A149" s="192"/>
      <c r="B149" s="59"/>
      <c r="C149" s="39"/>
      <c r="D149" s="224"/>
      <c r="E149" s="201"/>
      <c r="F149" s="202"/>
    </row>
    <row r="150" spans="1:6">
      <c r="A150" s="192"/>
      <c r="B150" s="219"/>
      <c r="C150" s="39"/>
      <c r="D150" s="224"/>
      <c r="E150" s="202"/>
      <c r="F150" s="202"/>
    </row>
    <row r="151" spans="1:6">
      <c r="A151" s="192"/>
      <c r="B151" s="219"/>
      <c r="C151" s="39"/>
      <c r="D151" s="224"/>
      <c r="E151" s="202"/>
      <c r="F151" s="202"/>
    </row>
    <row r="152" spans="1:6">
      <c r="A152" s="192"/>
      <c r="B152" s="219"/>
      <c r="C152" s="39"/>
      <c r="D152" s="224"/>
      <c r="E152" s="202"/>
      <c r="F152" s="202"/>
    </row>
    <row r="153" spans="1:6">
      <c r="A153" s="192"/>
      <c r="B153" s="219"/>
      <c r="C153" s="39"/>
      <c r="D153" s="224"/>
      <c r="E153" s="202"/>
      <c r="F153" s="202"/>
    </row>
    <row r="154" spans="1:6">
      <c r="A154" s="192"/>
      <c r="B154" s="234"/>
      <c r="C154" s="39"/>
      <c r="D154" s="224"/>
      <c r="E154" s="202"/>
      <c r="F154" s="202"/>
    </row>
    <row r="155" spans="1:6">
      <c r="A155" s="192"/>
      <c r="B155" s="59"/>
      <c r="C155" s="39"/>
      <c r="D155" s="224"/>
      <c r="E155" s="202"/>
      <c r="F155" s="202"/>
    </row>
    <row r="156" spans="1:6">
      <c r="A156" s="192" t="s">
        <v>601</v>
      </c>
      <c r="B156" s="59" t="s">
        <v>581</v>
      </c>
      <c r="C156" s="39" t="s">
        <v>69</v>
      </c>
      <c r="D156" s="265">
        <v>1</v>
      </c>
      <c r="E156" s="202"/>
      <c r="F156" s="202">
        <f>D156*E156</f>
        <v>0</v>
      </c>
    </row>
    <row r="157" spans="1:6">
      <c r="A157" s="192"/>
      <c r="B157" s="59"/>
      <c r="C157" s="39"/>
      <c r="D157" s="265"/>
      <c r="E157" s="202"/>
      <c r="F157" s="202"/>
    </row>
    <row r="158" spans="1:6">
      <c r="A158" s="192" t="s">
        <v>602</v>
      </c>
      <c r="B158" s="59" t="s">
        <v>583</v>
      </c>
      <c r="C158" s="39" t="s">
        <v>69</v>
      </c>
      <c r="D158" s="265">
        <v>1</v>
      </c>
      <c r="E158" s="202"/>
      <c r="F158" s="202">
        <f>D158*E158</f>
        <v>0</v>
      </c>
    </row>
    <row r="159" spans="1:6">
      <c r="A159" s="192"/>
      <c r="B159" s="59"/>
      <c r="C159" s="39"/>
      <c r="D159" s="197"/>
      <c r="E159" s="198"/>
      <c r="F159" s="199"/>
    </row>
    <row r="160" spans="1:6">
      <c r="A160" s="192"/>
      <c r="B160" s="208" t="s">
        <v>574</v>
      </c>
      <c r="C160" s="370"/>
      <c r="D160" s="370"/>
      <c r="E160" s="370"/>
      <c r="F160" s="199">
        <f>SUM(F148:F159)</f>
        <v>0</v>
      </c>
    </row>
    <row r="161" spans="1:6">
      <c r="A161" s="192"/>
      <c r="B161" s="219"/>
      <c r="C161" s="39"/>
      <c r="D161" s="231"/>
      <c r="E161" s="233"/>
      <c r="F161" s="233"/>
    </row>
    <row r="162" spans="1:6">
      <c r="A162" s="192" t="s">
        <v>603</v>
      </c>
      <c r="B162" s="211" t="s">
        <v>585</v>
      </c>
      <c r="C162" s="39"/>
      <c r="D162" s="231"/>
      <c r="E162" s="233"/>
      <c r="F162" s="199">
        <f>F144</f>
        <v>0</v>
      </c>
    </row>
    <row r="163" spans="1:6">
      <c r="A163" s="192" t="s">
        <v>604</v>
      </c>
      <c r="B163" s="211" t="s">
        <v>574</v>
      </c>
      <c r="C163" s="39"/>
      <c r="D163" s="231"/>
      <c r="E163" s="233"/>
      <c r="F163" s="199">
        <f>F160</f>
        <v>0</v>
      </c>
    </row>
    <row r="164" spans="1:6">
      <c r="A164" s="236"/>
      <c r="B164" s="220" t="s">
        <v>605</v>
      </c>
      <c r="C164" s="18"/>
      <c r="D164" s="24"/>
      <c r="E164" s="235"/>
      <c r="F164" s="199">
        <f>F162+F163</f>
        <v>0</v>
      </c>
    </row>
    <row r="165" spans="1:6">
      <c r="A165" s="221"/>
      <c r="B165" s="41"/>
      <c r="C165" s="41"/>
      <c r="D165" s="41"/>
      <c r="E165" s="41"/>
      <c r="F165" s="41"/>
    </row>
    <row r="166" spans="1:6">
      <c r="A166" s="187">
        <v>7</v>
      </c>
      <c r="B166" s="111" t="s">
        <v>606</v>
      </c>
      <c r="C166" s="196"/>
      <c r="D166" s="196"/>
      <c r="E166" s="222"/>
      <c r="F166" s="222"/>
    </row>
    <row r="167" spans="1:6">
      <c r="A167" s="192"/>
      <c r="B167" s="111" t="s">
        <v>607</v>
      </c>
      <c r="C167" s="111"/>
      <c r="D167" s="216"/>
      <c r="E167" s="213"/>
      <c r="F167" s="217"/>
    </row>
    <row r="168" spans="1:6">
      <c r="A168" s="192"/>
      <c r="B168" s="223"/>
      <c r="C168" s="111"/>
      <c r="D168" s="216"/>
      <c r="E168" s="213"/>
      <c r="F168" s="217"/>
    </row>
    <row r="169" spans="1:6" ht="25.5">
      <c r="A169" s="192" t="s">
        <v>608</v>
      </c>
      <c r="B169" s="60" t="s">
        <v>873</v>
      </c>
      <c r="C169" s="39" t="s">
        <v>25</v>
      </c>
      <c r="D169" s="265">
        <v>16</v>
      </c>
      <c r="E169" s="225"/>
      <c r="F169" s="226">
        <f>D169*E169</f>
        <v>0</v>
      </c>
    </row>
    <row r="170" spans="1:6">
      <c r="A170" s="192"/>
      <c r="B170" s="228"/>
      <c r="C170" s="39"/>
      <c r="D170" s="265"/>
      <c r="E170" s="225"/>
      <c r="F170" s="226"/>
    </row>
    <row r="171" spans="1:6">
      <c r="A171" s="192"/>
      <c r="B171" s="228"/>
      <c r="C171" s="39"/>
      <c r="D171" s="265"/>
      <c r="E171" s="225"/>
      <c r="F171" s="226"/>
    </row>
    <row r="172" spans="1:6">
      <c r="A172" s="192"/>
      <c r="B172" s="219"/>
      <c r="C172" s="39"/>
      <c r="D172" s="224"/>
      <c r="E172" s="225"/>
      <c r="F172" s="226"/>
    </row>
    <row r="173" spans="1:6">
      <c r="A173" s="192"/>
      <c r="B173" s="228"/>
      <c r="C173" s="39"/>
      <c r="D173" s="224"/>
      <c r="E173" s="225"/>
      <c r="F173" s="226"/>
    </row>
    <row r="174" spans="1:6">
      <c r="A174" s="192"/>
      <c r="B174" s="223" t="s">
        <v>609</v>
      </c>
      <c r="C174" s="39"/>
      <c r="D174" s="224"/>
      <c r="E174" s="225"/>
      <c r="F174" s="226"/>
    </row>
    <row r="175" spans="1:6">
      <c r="A175" s="192"/>
      <c r="B175" s="219"/>
      <c r="C175" s="39"/>
      <c r="D175" s="224"/>
      <c r="E175" s="225"/>
      <c r="F175" s="226"/>
    </row>
    <row r="176" spans="1:6" ht="168.75" customHeight="1">
      <c r="A176" s="192" t="s">
        <v>610</v>
      </c>
      <c r="B176" s="60" t="s">
        <v>874</v>
      </c>
      <c r="C176" s="39" t="s">
        <v>25</v>
      </c>
      <c r="D176" s="265">
        <v>1</v>
      </c>
      <c r="E176" s="225"/>
      <c r="F176" s="226">
        <f>D176*E176</f>
        <v>0</v>
      </c>
    </row>
    <row r="177" spans="1:6">
      <c r="A177" s="192"/>
      <c r="B177" s="219"/>
      <c r="C177" s="39"/>
      <c r="D177" s="265"/>
      <c r="E177" s="225"/>
      <c r="F177" s="226"/>
    </row>
    <row r="178" spans="1:6" ht="90">
      <c r="A178" s="192" t="s">
        <v>611</v>
      </c>
      <c r="B178" s="219" t="s">
        <v>612</v>
      </c>
      <c r="C178" s="39" t="s">
        <v>25</v>
      </c>
      <c r="D178" s="265">
        <v>1</v>
      </c>
      <c r="E178" s="225"/>
      <c r="F178" s="226">
        <f>D178*E178</f>
        <v>0</v>
      </c>
    </row>
    <row r="179" spans="1:6">
      <c r="A179" s="192"/>
      <c r="B179" s="219"/>
      <c r="C179" s="39"/>
      <c r="D179" s="224"/>
      <c r="E179" s="225"/>
      <c r="F179" s="226"/>
    </row>
    <row r="180" spans="1:6">
      <c r="A180" s="192"/>
      <c r="B180" s="196"/>
      <c r="C180" s="39"/>
      <c r="D180" s="224"/>
      <c r="E180" s="225"/>
      <c r="F180" s="226"/>
    </row>
    <row r="181" spans="1:6">
      <c r="A181" s="192" t="s">
        <v>611</v>
      </c>
      <c r="B181" s="238"/>
      <c r="C181" s="39"/>
      <c r="D181" s="224"/>
      <c r="E181" s="225"/>
      <c r="F181" s="226"/>
    </row>
    <row r="182" spans="1:6">
      <c r="A182" s="192"/>
      <c r="B182" s="238"/>
      <c r="C182" s="39"/>
      <c r="D182" s="224"/>
      <c r="E182" s="225"/>
      <c r="F182" s="226"/>
    </row>
    <row r="183" spans="1:6">
      <c r="A183" s="192"/>
      <c r="B183" s="219"/>
      <c r="C183" s="39"/>
      <c r="D183" s="224"/>
      <c r="E183" s="225"/>
      <c r="F183" s="226"/>
    </row>
    <row r="184" spans="1:6">
      <c r="A184" s="192"/>
      <c r="B184" s="208" t="s">
        <v>500</v>
      </c>
      <c r="C184" s="83"/>
      <c r="D184" s="209"/>
      <c r="E184" s="239"/>
      <c r="F184" s="235">
        <f>SUM(F169:F183)</f>
        <v>0</v>
      </c>
    </row>
    <row r="185" spans="1:6">
      <c r="A185" s="192"/>
      <c r="B185" s="207"/>
      <c r="C185" s="39"/>
      <c r="D185" s="224"/>
      <c r="E185" s="225"/>
      <c r="F185" s="226"/>
    </row>
    <row r="186" spans="1:6">
      <c r="A186" s="192" t="s">
        <v>613</v>
      </c>
      <c r="B186" s="211" t="s">
        <v>574</v>
      </c>
      <c r="C186" s="111"/>
      <c r="D186" s="212"/>
      <c r="E186" s="213"/>
      <c r="F186" s="214"/>
    </row>
    <row r="187" spans="1:6">
      <c r="A187" s="192"/>
      <c r="B187" s="234"/>
      <c r="C187" s="39"/>
      <c r="D187" s="268"/>
      <c r="E187" s="225"/>
      <c r="F187" s="226"/>
    </row>
    <row r="188" spans="1:6">
      <c r="A188" s="192" t="s">
        <v>614</v>
      </c>
      <c r="B188" s="59" t="s">
        <v>875</v>
      </c>
      <c r="C188" s="39" t="s">
        <v>69</v>
      </c>
      <c r="D188" s="269">
        <v>1</v>
      </c>
      <c r="E188" s="201"/>
      <c r="F188" s="202">
        <f>D188*E188</f>
        <v>0</v>
      </c>
    </row>
    <row r="189" spans="1:6">
      <c r="A189" s="192"/>
      <c r="B189" s="59"/>
      <c r="C189" s="39"/>
      <c r="D189" s="268"/>
      <c r="E189" s="201"/>
      <c r="F189" s="202"/>
    </row>
    <row r="190" spans="1:6" ht="26.25">
      <c r="A190" s="192" t="s">
        <v>615</v>
      </c>
      <c r="B190" s="219" t="s">
        <v>528</v>
      </c>
      <c r="C190" s="39" t="s">
        <v>77</v>
      </c>
      <c r="D190" s="268">
        <v>300</v>
      </c>
      <c r="E190" s="202"/>
      <c r="F190" s="202">
        <f>D190*E190</f>
        <v>0</v>
      </c>
    </row>
    <row r="191" spans="1:6">
      <c r="A191" s="192"/>
      <c r="B191" s="219"/>
      <c r="C191" s="39"/>
      <c r="D191" s="268"/>
      <c r="E191" s="202"/>
      <c r="F191" s="202"/>
    </row>
    <row r="192" spans="1:6" ht="45.75" customHeight="1">
      <c r="A192" s="192" t="s">
        <v>616</v>
      </c>
      <c r="B192" s="259" t="s">
        <v>617</v>
      </c>
      <c r="C192" s="39" t="s">
        <v>25</v>
      </c>
      <c r="D192" s="269">
        <v>16</v>
      </c>
      <c r="E192" s="202"/>
      <c r="F192" s="202">
        <f>D192*E192</f>
        <v>0</v>
      </c>
    </row>
    <row r="193" spans="1:6">
      <c r="A193" s="192"/>
      <c r="B193" s="200"/>
      <c r="C193" s="39"/>
      <c r="D193" s="268"/>
      <c r="E193" s="202"/>
      <c r="F193" s="202"/>
    </row>
    <row r="194" spans="1:6" ht="25.5" customHeight="1">
      <c r="A194" s="192" t="s">
        <v>618</v>
      </c>
      <c r="B194" s="234" t="s">
        <v>532</v>
      </c>
      <c r="C194" s="39" t="s">
        <v>77</v>
      </c>
      <c r="D194" s="268">
        <v>600</v>
      </c>
      <c r="E194" s="202"/>
      <c r="F194" s="202">
        <f>D194*E194</f>
        <v>0</v>
      </c>
    </row>
    <row r="195" spans="1:6">
      <c r="A195" s="192"/>
      <c r="B195" s="59"/>
      <c r="C195" s="39"/>
      <c r="D195" s="268"/>
      <c r="E195" s="202"/>
      <c r="F195" s="202"/>
    </row>
    <row r="196" spans="1:6" ht="26.25">
      <c r="A196" s="192" t="s">
        <v>619</v>
      </c>
      <c r="B196" s="59" t="s">
        <v>538</v>
      </c>
      <c r="C196" s="39" t="s">
        <v>25</v>
      </c>
      <c r="D196" s="269">
        <v>49</v>
      </c>
      <c r="E196" s="202"/>
      <c r="F196" s="202">
        <f>D196*E196</f>
        <v>0</v>
      </c>
    </row>
    <row r="197" spans="1:6">
      <c r="A197" s="192"/>
      <c r="B197" s="59"/>
      <c r="C197" s="39"/>
      <c r="D197" s="269"/>
      <c r="E197" s="202"/>
      <c r="F197" s="202"/>
    </row>
    <row r="198" spans="1:6" ht="15.75">
      <c r="A198" s="192"/>
      <c r="B198" s="240"/>
      <c r="C198" s="241"/>
      <c r="D198" s="242"/>
      <c r="E198" s="243"/>
      <c r="F198" s="244"/>
    </row>
    <row r="199" spans="1:6">
      <c r="A199" s="192"/>
      <c r="B199" s="208" t="s">
        <v>574</v>
      </c>
      <c r="C199" s="83"/>
      <c r="D199" s="101"/>
      <c r="E199" s="261"/>
      <c r="F199" s="199">
        <f>SUM(F188:F198)</f>
        <v>0</v>
      </c>
    </row>
    <row r="200" spans="1:6">
      <c r="A200" s="192" t="s">
        <v>620</v>
      </c>
      <c r="B200" s="211" t="s">
        <v>621</v>
      </c>
      <c r="C200" s="39"/>
      <c r="D200" s="231"/>
      <c r="E200" s="233"/>
      <c r="F200" s="199">
        <f>F184</f>
        <v>0</v>
      </c>
    </row>
    <row r="201" spans="1:6">
      <c r="A201" s="192" t="s">
        <v>622</v>
      </c>
      <c r="B201" s="211" t="s">
        <v>574</v>
      </c>
      <c r="C201" s="39"/>
      <c r="D201" s="231"/>
      <c r="E201" s="233"/>
      <c r="F201" s="199">
        <f>F199</f>
        <v>0</v>
      </c>
    </row>
    <row r="202" spans="1:6">
      <c r="B202" s="271" t="s">
        <v>623</v>
      </c>
      <c r="C202" s="18"/>
      <c r="D202" s="24"/>
      <c r="E202" s="235"/>
      <c r="F202" s="199">
        <f>F200+F201</f>
        <v>0</v>
      </c>
    </row>
    <row r="203" spans="1:6" ht="26.25">
      <c r="A203" s="184"/>
      <c r="B203" s="211" t="s">
        <v>624</v>
      </c>
      <c r="C203" s="272"/>
      <c r="D203" s="273"/>
      <c r="E203" s="274"/>
      <c r="F203" s="199"/>
    </row>
    <row r="205" spans="1:6" ht="15.75">
      <c r="A205" s="179"/>
      <c r="B205" s="31" t="s">
        <v>625</v>
      </c>
      <c r="C205" s="28"/>
      <c r="D205" s="29"/>
      <c r="E205" s="30" t="s">
        <v>52</v>
      </c>
      <c r="F205" s="177">
        <f>F202+F164+F113+F66+F203</f>
        <v>0</v>
      </c>
    </row>
  </sheetData>
  <mergeCells count="10">
    <mergeCell ref="B7:F7"/>
    <mergeCell ref="C2:F2"/>
    <mergeCell ref="B4:F4"/>
    <mergeCell ref="B6:F6"/>
    <mergeCell ref="C160:E160"/>
    <mergeCell ref="C95:E95"/>
    <mergeCell ref="C108:E108"/>
    <mergeCell ref="C144:E144"/>
    <mergeCell ref="B8:F8"/>
    <mergeCell ref="B9:F9"/>
  </mergeCells>
  <pageMargins left="0.7" right="0.7" top="0.75" bottom="0.75" header="0.3" footer="0.3"/>
  <pageSetup scale="65" orientation="portrait" horizontalDpi="300" verticalDpi="300" r:id="rId1"/>
  <rowBreaks count="8" manualBreakCount="8">
    <brk id="23" max="16383" man="1"/>
    <brk id="39" max="16383" man="1"/>
    <brk id="67" max="16383" man="1"/>
    <brk id="87" max="16383" man="1"/>
    <brk id="114" max="16383" man="1"/>
    <brk id="132" max="16383" man="1"/>
    <brk id="152" max="16383" man="1"/>
    <brk id="17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F49"/>
  <sheetViews>
    <sheetView topLeftCell="A8" workbookViewId="0">
      <selection activeCell="B10" sqref="B10"/>
    </sheetView>
  </sheetViews>
  <sheetFormatPr defaultRowHeight="15"/>
  <cols>
    <col min="1" max="1" width="7.140625" customWidth="1"/>
    <col min="2" max="2" width="64" customWidth="1"/>
    <col min="6" max="6" width="13.5703125" customWidth="1"/>
  </cols>
  <sheetData>
    <row r="1" spans="1:6">
      <c r="A1" s="371" t="s">
        <v>693</v>
      </c>
      <c r="B1" s="371"/>
      <c r="C1" s="371"/>
      <c r="D1" s="371"/>
      <c r="E1" s="371"/>
      <c r="F1" s="371"/>
    </row>
    <row r="2" spans="1:6" ht="16.5" customHeight="1" thickBot="1">
      <c r="A2" s="371"/>
      <c r="B2" s="371"/>
      <c r="C2" s="371"/>
      <c r="D2" s="371"/>
      <c r="E2" s="371"/>
      <c r="F2" s="371"/>
    </row>
    <row r="3" spans="1:6">
      <c r="A3" s="301" t="s">
        <v>694</v>
      </c>
      <c r="B3" s="372" t="s">
        <v>695</v>
      </c>
      <c r="C3" s="302" t="s">
        <v>696</v>
      </c>
      <c r="D3" s="302" t="s">
        <v>697</v>
      </c>
      <c r="E3" s="303" t="s">
        <v>698</v>
      </c>
      <c r="F3" s="303" t="s">
        <v>699</v>
      </c>
    </row>
    <row r="4" spans="1:6" ht="15.75" thickBot="1">
      <c r="A4" s="304" t="s">
        <v>700</v>
      </c>
      <c r="B4" s="373"/>
      <c r="C4" s="305" t="s">
        <v>701</v>
      </c>
      <c r="D4" s="305"/>
      <c r="E4" s="306" t="s">
        <v>702</v>
      </c>
      <c r="F4" s="306" t="s">
        <v>702</v>
      </c>
    </row>
    <row r="5" spans="1:6" ht="15.75">
      <c r="A5" s="160" t="s">
        <v>12</v>
      </c>
      <c r="B5" s="374" t="s">
        <v>379</v>
      </c>
      <c r="C5" s="375"/>
      <c r="D5" s="375"/>
      <c r="E5" s="375"/>
      <c r="F5" s="376"/>
    </row>
    <row r="6" spans="1:6">
      <c r="A6" s="307" t="s">
        <v>703</v>
      </c>
      <c r="B6" s="308" t="s">
        <v>483</v>
      </c>
      <c r="C6" s="309" t="s">
        <v>381</v>
      </c>
      <c r="D6" s="309">
        <v>1</v>
      </c>
      <c r="E6" s="309"/>
      <c r="F6" s="309">
        <f t="shared" ref="F6:F8" si="0">D6*E6</f>
        <v>0</v>
      </c>
    </row>
    <row r="7" spans="1:6" ht="30">
      <c r="A7" s="307" t="s">
        <v>704</v>
      </c>
      <c r="B7" s="308" t="s">
        <v>484</v>
      </c>
      <c r="C7" s="309" t="s">
        <v>381</v>
      </c>
      <c r="D7" s="309">
        <v>1</v>
      </c>
      <c r="E7" s="309"/>
      <c r="F7" s="309">
        <f t="shared" si="0"/>
        <v>0</v>
      </c>
    </row>
    <row r="8" spans="1:6">
      <c r="A8" s="310" t="s">
        <v>705</v>
      </c>
      <c r="B8" s="311" t="s">
        <v>485</v>
      </c>
      <c r="C8" s="312" t="s">
        <v>381</v>
      </c>
      <c r="D8" s="312">
        <v>1</v>
      </c>
      <c r="E8" s="312"/>
      <c r="F8" s="309">
        <f t="shared" si="0"/>
        <v>0</v>
      </c>
    </row>
    <row r="9" spans="1:6">
      <c r="A9" s="160" t="s">
        <v>53</v>
      </c>
      <c r="B9" s="377" t="s">
        <v>385</v>
      </c>
      <c r="C9" s="378"/>
      <c r="D9" s="378"/>
      <c r="E9" s="378"/>
      <c r="F9" s="379"/>
    </row>
    <row r="10" spans="1:6" ht="75">
      <c r="A10" s="307" t="s">
        <v>706</v>
      </c>
      <c r="B10" s="308" t="s">
        <v>486</v>
      </c>
      <c r="C10" s="309" t="s">
        <v>386</v>
      </c>
      <c r="D10" s="309">
        <v>1</v>
      </c>
      <c r="E10" s="309"/>
      <c r="F10" s="309">
        <f t="shared" ref="F10:F41" si="1">D10*E10</f>
        <v>0</v>
      </c>
    </row>
    <row r="11" spans="1:6">
      <c r="A11" s="160" t="s">
        <v>390</v>
      </c>
      <c r="B11" s="172" t="s">
        <v>391</v>
      </c>
      <c r="C11" s="309"/>
      <c r="D11" s="309"/>
      <c r="E11" s="309"/>
      <c r="F11" s="309">
        <f t="shared" si="1"/>
        <v>0</v>
      </c>
    </row>
    <row r="12" spans="1:6" ht="129.75">
      <c r="A12" s="307" t="s">
        <v>707</v>
      </c>
      <c r="B12" s="286" t="s">
        <v>708</v>
      </c>
      <c r="C12" s="309" t="s">
        <v>392</v>
      </c>
      <c r="D12" s="309">
        <v>15</v>
      </c>
      <c r="E12" s="309"/>
      <c r="F12" s="309">
        <f t="shared" si="1"/>
        <v>0</v>
      </c>
    </row>
    <row r="13" spans="1:6" ht="129.75">
      <c r="A13" s="307" t="s">
        <v>709</v>
      </c>
      <c r="B13" s="275" t="s">
        <v>710</v>
      </c>
      <c r="C13" s="309" t="s">
        <v>392</v>
      </c>
      <c r="D13" s="309">
        <v>10</v>
      </c>
      <c r="E13" s="309"/>
      <c r="F13" s="309">
        <f t="shared" si="1"/>
        <v>0</v>
      </c>
    </row>
    <row r="14" spans="1:6" ht="45">
      <c r="A14" s="307" t="s">
        <v>711</v>
      </c>
      <c r="B14" s="308" t="s">
        <v>393</v>
      </c>
      <c r="C14" s="309"/>
      <c r="D14" s="309"/>
      <c r="E14" s="309"/>
      <c r="F14" s="309"/>
    </row>
    <row r="15" spans="1:6">
      <c r="A15" s="307" t="s">
        <v>712</v>
      </c>
      <c r="B15" s="163" t="s">
        <v>487</v>
      </c>
      <c r="C15" s="309"/>
      <c r="D15" s="309"/>
      <c r="E15" s="309"/>
      <c r="F15" s="309"/>
    </row>
    <row r="16" spans="1:6">
      <c r="A16" s="307"/>
      <c r="B16" s="308" t="s">
        <v>395</v>
      </c>
      <c r="C16" s="309"/>
      <c r="D16" s="309"/>
      <c r="E16" s="309"/>
      <c r="F16" s="309"/>
    </row>
    <row r="17" spans="1:6">
      <c r="A17" s="307"/>
      <c r="B17" s="308" t="s">
        <v>396</v>
      </c>
      <c r="C17" s="309"/>
      <c r="D17" s="309"/>
      <c r="E17" s="309"/>
      <c r="F17" s="309"/>
    </row>
    <row r="18" spans="1:6">
      <c r="A18" s="307"/>
      <c r="B18" s="308" t="s">
        <v>398</v>
      </c>
      <c r="C18" s="309"/>
      <c r="D18" s="309"/>
      <c r="E18" s="309"/>
      <c r="F18" s="309"/>
    </row>
    <row r="19" spans="1:6">
      <c r="A19" s="307"/>
      <c r="B19" s="308" t="s">
        <v>399</v>
      </c>
      <c r="C19" s="309"/>
      <c r="D19" s="309"/>
      <c r="E19" s="309"/>
      <c r="F19" s="309"/>
    </row>
    <row r="20" spans="1:6">
      <c r="A20" s="307"/>
      <c r="B20" s="308" t="s">
        <v>400</v>
      </c>
      <c r="C20" s="309" t="s">
        <v>386</v>
      </c>
      <c r="D20" s="309">
        <v>10</v>
      </c>
      <c r="E20" s="309"/>
      <c r="F20" s="309">
        <f t="shared" si="1"/>
        <v>0</v>
      </c>
    </row>
    <row r="21" spans="1:6">
      <c r="A21" s="307" t="s">
        <v>713</v>
      </c>
      <c r="B21" s="163" t="s">
        <v>406</v>
      </c>
      <c r="C21" s="309"/>
      <c r="D21" s="309"/>
      <c r="E21" s="309"/>
      <c r="F21" s="309"/>
    </row>
    <row r="22" spans="1:6" ht="30">
      <c r="A22" s="307"/>
      <c r="B22" s="308" t="s">
        <v>407</v>
      </c>
      <c r="C22" s="309"/>
      <c r="D22" s="309"/>
      <c r="E22" s="309"/>
      <c r="F22" s="309"/>
    </row>
    <row r="23" spans="1:6">
      <c r="A23" s="307"/>
      <c r="B23" s="308" t="s">
        <v>398</v>
      </c>
      <c r="C23" s="309"/>
      <c r="D23" s="309"/>
      <c r="E23" s="309"/>
      <c r="F23" s="309"/>
    </row>
    <row r="24" spans="1:6">
      <c r="A24" s="307"/>
      <c r="B24" s="308" t="s">
        <v>400</v>
      </c>
      <c r="C24" s="309" t="s">
        <v>386</v>
      </c>
      <c r="D24" s="309">
        <v>1</v>
      </c>
      <c r="E24" s="309"/>
      <c r="F24" s="309">
        <f t="shared" si="1"/>
        <v>0</v>
      </c>
    </row>
    <row r="25" spans="1:6">
      <c r="A25" s="307" t="s">
        <v>714</v>
      </c>
      <c r="B25" s="163" t="s">
        <v>411</v>
      </c>
      <c r="C25" s="309"/>
      <c r="D25" s="309"/>
      <c r="E25" s="309"/>
      <c r="F25" s="309"/>
    </row>
    <row r="26" spans="1:6" ht="30">
      <c r="A26" s="307"/>
      <c r="B26" s="308" t="s">
        <v>715</v>
      </c>
      <c r="C26" s="309"/>
      <c r="D26" s="309"/>
      <c r="E26" s="309"/>
      <c r="F26" s="309"/>
    </row>
    <row r="27" spans="1:6">
      <c r="A27" s="307"/>
      <c r="B27" s="308" t="s">
        <v>716</v>
      </c>
      <c r="C27" s="309"/>
      <c r="D27" s="309"/>
      <c r="E27" s="309"/>
      <c r="F27" s="309"/>
    </row>
    <row r="28" spans="1:6">
      <c r="A28" s="307"/>
      <c r="B28" s="308" t="s">
        <v>400</v>
      </c>
      <c r="C28" s="309" t="s">
        <v>386</v>
      </c>
      <c r="D28" s="309">
        <v>1</v>
      </c>
      <c r="E28" s="309"/>
      <c r="F28" s="309">
        <f t="shared" si="1"/>
        <v>0</v>
      </c>
    </row>
    <row r="29" spans="1:6">
      <c r="A29" s="307" t="s">
        <v>717</v>
      </c>
      <c r="B29" s="163" t="s">
        <v>412</v>
      </c>
      <c r="C29" s="309"/>
      <c r="D29" s="309"/>
      <c r="E29" s="309"/>
      <c r="F29" s="309"/>
    </row>
    <row r="30" spans="1:6" ht="30">
      <c r="A30" s="307"/>
      <c r="B30" s="308" t="s">
        <v>409</v>
      </c>
      <c r="C30" s="309"/>
      <c r="D30" s="309"/>
      <c r="E30" s="309"/>
      <c r="F30" s="309"/>
    </row>
    <row r="31" spans="1:6">
      <c r="A31" s="307"/>
      <c r="B31" s="308" t="s">
        <v>410</v>
      </c>
      <c r="C31" s="309"/>
      <c r="D31" s="309"/>
      <c r="E31" s="309"/>
      <c r="F31" s="309"/>
    </row>
    <row r="32" spans="1:6">
      <c r="A32" s="307"/>
      <c r="B32" s="308" t="s">
        <v>400</v>
      </c>
      <c r="C32" s="309" t="s">
        <v>386</v>
      </c>
      <c r="D32" s="309">
        <v>2</v>
      </c>
      <c r="E32" s="309"/>
      <c r="F32" s="309">
        <f t="shared" si="1"/>
        <v>0</v>
      </c>
    </row>
    <row r="33" spans="1:6">
      <c r="A33" s="309" t="s">
        <v>718</v>
      </c>
      <c r="B33" s="308" t="s">
        <v>488</v>
      </c>
      <c r="C33" s="309" t="s">
        <v>381</v>
      </c>
      <c r="D33" s="309">
        <v>1</v>
      </c>
      <c r="E33" s="309"/>
      <c r="F33" s="309">
        <f t="shared" si="1"/>
        <v>0</v>
      </c>
    </row>
    <row r="34" spans="1:6">
      <c r="A34" s="309" t="s">
        <v>719</v>
      </c>
      <c r="B34" s="308" t="s">
        <v>489</v>
      </c>
      <c r="C34" s="309" t="s">
        <v>392</v>
      </c>
      <c r="D34" s="309">
        <v>9</v>
      </c>
      <c r="E34" s="309"/>
      <c r="F34" s="309">
        <f>D34*E34</f>
        <v>0</v>
      </c>
    </row>
    <row r="35" spans="1:6">
      <c r="A35" s="173" t="s">
        <v>158</v>
      </c>
      <c r="B35" s="172" t="s">
        <v>490</v>
      </c>
      <c r="C35" s="309"/>
      <c r="D35" s="309"/>
      <c r="E35" s="309"/>
      <c r="F35" s="309"/>
    </row>
    <row r="36" spans="1:6" ht="105">
      <c r="A36" s="307" t="s">
        <v>720</v>
      </c>
      <c r="B36" s="308" t="s">
        <v>721</v>
      </c>
      <c r="C36" s="309" t="s">
        <v>392</v>
      </c>
      <c r="D36" s="309">
        <v>6</v>
      </c>
      <c r="E36" s="309"/>
      <c r="F36" s="309">
        <f t="shared" si="1"/>
        <v>0</v>
      </c>
    </row>
    <row r="37" spans="1:6" ht="60">
      <c r="A37" s="307" t="s">
        <v>722</v>
      </c>
      <c r="B37" s="308" t="s">
        <v>428</v>
      </c>
      <c r="C37" s="309"/>
      <c r="D37" s="309"/>
      <c r="E37" s="309"/>
      <c r="F37" s="309"/>
    </row>
    <row r="38" spans="1:6" ht="60">
      <c r="A38" s="307" t="s">
        <v>723</v>
      </c>
      <c r="B38" s="308" t="s">
        <v>724</v>
      </c>
      <c r="C38" s="309" t="s">
        <v>386</v>
      </c>
      <c r="D38" s="309">
        <v>1</v>
      </c>
      <c r="E38" s="309"/>
      <c r="F38" s="309">
        <f t="shared" si="1"/>
        <v>0</v>
      </c>
    </row>
    <row r="39" spans="1:6" ht="30">
      <c r="A39" s="307" t="s">
        <v>725</v>
      </c>
      <c r="B39" s="308" t="s">
        <v>456</v>
      </c>
      <c r="C39" s="309" t="s">
        <v>392</v>
      </c>
      <c r="D39" s="309">
        <v>6</v>
      </c>
      <c r="E39" s="309"/>
      <c r="F39" s="309">
        <f t="shared" si="1"/>
        <v>0</v>
      </c>
    </row>
    <row r="40" spans="1:6">
      <c r="A40" s="307" t="s">
        <v>726</v>
      </c>
      <c r="B40" s="308" t="s">
        <v>457</v>
      </c>
      <c r="C40" s="309" t="s">
        <v>392</v>
      </c>
      <c r="D40" s="309">
        <v>12</v>
      </c>
      <c r="E40" s="309"/>
      <c r="F40" s="309">
        <f t="shared" si="1"/>
        <v>0</v>
      </c>
    </row>
    <row r="41" spans="1:6">
      <c r="A41" s="307" t="s">
        <v>727</v>
      </c>
      <c r="B41" s="308" t="s">
        <v>458</v>
      </c>
      <c r="C41" s="309" t="s">
        <v>392</v>
      </c>
      <c r="D41" s="309">
        <v>12</v>
      </c>
      <c r="E41" s="309"/>
      <c r="F41" s="309">
        <f t="shared" si="1"/>
        <v>0</v>
      </c>
    </row>
    <row r="42" spans="1:6">
      <c r="A42" s="161" t="s">
        <v>173</v>
      </c>
      <c r="B42" s="162" t="s">
        <v>351</v>
      </c>
      <c r="C42" s="313"/>
      <c r="D42" s="313"/>
      <c r="E42" s="313"/>
      <c r="F42" s="313"/>
    </row>
    <row r="43" spans="1:6" ht="45">
      <c r="A43" s="307" t="s">
        <v>728</v>
      </c>
      <c r="B43" s="308" t="s">
        <v>482</v>
      </c>
      <c r="C43" s="309" t="s">
        <v>25</v>
      </c>
      <c r="D43" s="309">
        <v>1</v>
      </c>
      <c r="E43" s="309"/>
      <c r="F43" s="309">
        <f t="shared" ref="F43" si="2">D43*E43</f>
        <v>0</v>
      </c>
    </row>
    <row r="44" spans="1:6">
      <c r="A44" s="314" t="s">
        <v>12</v>
      </c>
      <c r="B44" s="168" t="s">
        <v>379</v>
      </c>
      <c r="C44" s="289"/>
      <c r="D44" s="290"/>
      <c r="E44" s="291"/>
      <c r="F44" s="292">
        <f>SUM(F6:F8)</f>
        <v>0</v>
      </c>
    </row>
    <row r="45" spans="1:6">
      <c r="A45" s="314" t="s">
        <v>53</v>
      </c>
      <c r="B45" s="168" t="s">
        <v>385</v>
      </c>
      <c r="C45" s="289"/>
      <c r="D45" s="290"/>
      <c r="E45" s="291"/>
      <c r="F45" s="293">
        <f>SUM(F10)</f>
        <v>0</v>
      </c>
    </row>
    <row r="46" spans="1:6" ht="15.75">
      <c r="A46" s="315" t="s">
        <v>390</v>
      </c>
      <c r="B46" s="169" t="s">
        <v>391</v>
      </c>
      <c r="C46" s="294"/>
      <c r="D46" s="295"/>
      <c r="E46" s="296"/>
      <c r="F46" s="293">
        <f>SUM(F12:F34)</f>
        <v>0</v>
      </c>
    </row>
    <row r="47" spans="1:6">
      <c r="A47" s="315" t="s">
        <v>158</v>
      </c>
      <c r="B47" s="170" t="s">
        <v>427</v>
      </c>
      <c r="C47" s="294"/>
      <c r="D47" s="294"/>
      <c r="E47" s="296"/>
      <c r="F47" s="293">
        <f>SUM(F36:F41)</f>
        <v>0</v>
      </c>
    </row>
    <row r="48" spans="1:6" ht="15.75" thickBot="1">
      <c r="A48" s="315" t="s">
        <v>196</v>
      </c>
      <c r="B48" s="171" t="s">
        <v>351</v>
      </c>
      <c r="C48" s="294"/>
      <c r="D48" s="294"/>
      <c r="E48" s="296"/>
      <c r="F48" s="293">
        <f>F43</f>
        <v>0</v>
      </c>
    </row>
    <row r="49" spans="1:6" ht="15.75" thickBot="1">
      <c r="A49" s="380" t="s">
        <v>729</v>
      </c>
      <c r="B49" s="381"/>
      <c r="C49" s="381"/>
      <c r="D49" s="381"/>
      <c r="E49" s="382"/>
      <c r="F49" s="316">
        <f>SUM(F44:F48)</f>
        <v>0</v>
      </c>
    </row>
  </sheetData>
  <mergeCells count="5">
    <mergeCell ref="A1:F2"/>
    <mergeCell ref="B3:B4"/>
    <mergeCell ref="B5:F5"/>
    <mergeCell ref="B9:F9"/>
    <mergeCell ref="A49:E4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F165"/>
  <sheetViews>
    <sheetView topLeftCell="A143" workbookViewId="0">
      <selection activeCell="F20" sqref="F20"/>
    </sheetView>
  </sheetViews>
  <sheetFormatPr defaultRowHeight="15"/>
  <cols>
    <col min="2" max="2" width="56" bestFit="1" customWidth="1"/>
  </cols>
  <sheetData>
    <row r="1" spans="1:6">
      <c r="A1" s="383" t="s">
        <v>730</v>
      </c>
      <c r="B1" s="371"/>
      <c r="C1" s="371"/>
      <c r="D1" s="371"/>
      <c r="E1" s="371"/>
      <c r="F1" s="371"/>
    </row>
    <row r="2" spans="1:6" ht="15.75" thickBot="1">
      <c r="A2" s="371"/>
      <c r="B2" s="371"/>
      <c r="C2" s="371"/>
      <c r="D2" s="371"/>
      <c r="E2" s="371"/>
      <c r="F2" s="371"/>
    </row>
    <row r="3" spans="1:6">
      <c r="A3" s="301" t="s">
        <v>694</v>
      </c>
      <c r="B3" s="372" t="s">
        <v>695</v>
      </c>
      <c r="C3" s="302" t="s">
        <v>696</v>
      </c>
      <c r="D3" s="302" t="s">
        <v>697</v>
      </c>
      <c r="E3" s="303" t="s">
        <v>698</v>
      </c>
      <c r="F3" s="303" t="s">
        <v>699</v>
      </c>
    </row>
    <row r="4" spans="1:6" ht="39" thickBot="1">
      <c r="A4" s="304" t="s">
        <v>700</v>
      </c>
      <c r="B4" s="373"/>
      <c r="C4" s="305" t="s">
        <v>701</v>
      </c>
      <c r="D4" s="305"/>
      <c r="E4" s="317" t="s">
        <v>731</v>
      </c>
      <c r="F4" s="317" t="s">
        <v>731</v>
      </c>
    </row>
    <row r="5" spans="1:6" ht="15.75">
      <c r="A5" s="160" t="s">
        <v>12</v>
      </c>
      <c r="B5" s="374" t="s">
        <v>379</v>
      </c>
      <c r="C5" s="375"/>
      <c r="D5" s="375"/>
      <c r="E5" s="375"/>
      <c r="F5" s="376"/>
    </row>
    <row r="6" spans="1:6" ht="30">
      <c r="A6" s="307" t="s">
        <v>732</v>
      </c>
      <c r="B6" s="308" t="s">
        <v>380</v>
      </c>
      <c r="C6" s="309" t="s">
        <v>381</v>
      </c>
      <c r="D6" s="309">
        <v>1</v>
      </c>
      <c r="E6" s="318"/>
      <c r="F6" s="309">
        <f>D6*E6</f>
        <v>0</v>
      </c>
    </row>
    <row r="7" spans="1:6" ht="30">
      <c r="A7" s="307" t="s">
        <v>703</v>
      </c>
      <c r="B7" s="308" t="s">
        <v>382</v>
      </c>
      <c r="C7" s="309" t="s">
        <v>381</v>
      </c>
      <c r="D7" s="309">
        <v>1</v>
      </c>
      <c r="E7" s="318"/>
      <c r="F7" s="309">
        <f>D7*E7</f>
        <v>0</v>
      </c>
    </row>
    <row r="8" spans="1:6">
      <c r="A8" s="307" t="s">
        <v>704</v>
      </c>
      <c r="B8" s="308" t="s">
        <v>383</v>
      </c>
      <c r="C8" s="309" t="s">
        <v>381</v>
      </c>
      <c r="D8" s="309">
        <v>1</v>
      </c>
      <c r="E8" s="318"/>
      <c r="F8" s="309">
        <f t="shared" ref="F8:F9" si="0">D8*E8</f>
        <v>0</v>
      </c>
    </row>
    <row r="9" spans="1:6" ht="30">
      <c r="A9" s="310" t="s">
        <v>705</v>
      </c>
      <c r="B9" s="311" t="s">
        <v>384</v>
      </c>
      <c r="C9" s="312" t="s">
        <v>381</v>
      </c>
      <c r="D9" s="312">
        <v>1</v>
      </c>
      <c r="E9" s="319"/>
      <c r="F9" s="309">
        <f t="shared" si="0"/>
        <v>0</v>
      </c>
    </row>
    <row r="10" spans="1:6">
      <c r="A10" s="310"/>
      <c r="B10" s="311"/>
      <c r="C10" s="312"/>
      <c r="D10" s="312"/>
      <c r="E10" s="312"/>
      <c r="F10" s="312"/>
    </row>
    <row r="11" spans="1:6">
      <c r="A11" s="161" t="s">
        <v>53</v>
      </c>
      <c r="B11" s="384" t="s">
        <v>385</v>
      </c>
      <c r="C11" s="385"/>
      <c r="D11" s="385"/>
      <c r="E11" s="385"/>
      <c r="F11" s="386"/>
    </row>
    <row r="12" spans="1:6" ht="240">
      <c r="A12" s="307" t="s">
        <v>706</v>
      </c>
      <c r="B12" s="320" t="s">
        <v>733</v>
      </c>
      <c r="C12" s="309" t="s">
        <v>386</v>
      </c>
      <c r="D12" s="309">
        <v>1</v>
      </c>
      <c r="E12" s="318"/>
      <c r="F12" s="309">
        <f t="shared" ref="F12:F64" si="1">D12*E12</f>
        <v>0</v>
      </c>
    </row>
    <row r="13" spans="1:6" ht="225">
      <c r="A13" s="307" t="s">
        <v>734</v>
      </c>
      <c r="B13" s="320" t="s">
        <v>735</v>
      </c>
      <c r="C13" s="309" t="s">
        <v>386</v>
      </c>
      <c r="D13" s="309">
        <v>1</v>
      </c>
      <c r="E13" s="318"/>
      <c r="F13" s="309">
        <f t="shared" si="1"/>
        <v>0</v>
      </c>
    </row>
    <row r="14" spans="1:6" ht="105">
      <c r="A14" s="307" t="s">
        <v>736</v>
      </c>
      <c r="B14" s="320" t="s">
        <v>737</v>
      </c>
      <c r="C14" s="309" t="s">
        <v>25</v>
      </c>
      <c r="D14" s="309">
        <v>1</v>
      </c>
      <c r="E14" s="318"/>
      <c r="F14" s="309">
        <f t="shared" si="1"/>
        <v>0</v>
      </c>
    </row>
    <row r="15" spans="1:6" ht="135">
      <c r="A15" s="307" t="s">
        <v>738</v>
      </c>
      <c r="B15" s="308" t="s">
        <v>387</v>
      </c>
      <c r="C15" s="309" t="s">
        <v>381</v>
      </c>
      <c r="D15" s="309">
        <v>1</v>
      </c>
      <c r="E15" s="309"/>
      <c r="F15" s="309">
        <f t="shared" si="1"/>
        <v>0</v>
      </c>
    </row>
    <row r="16" spans="1:6" ht="45">
      <c r="A16" s="321" t="s">
        <v>739</v>
      </c>
      <c r="B16" s="308" t="s">
        <v>388</v>
      </c>
      <c r="C16" s="309" t="s">
        <v>386</v>
      </c>
      <c r="D16" s="309">
        <v>1</v>
      </c>
      <c r="E16" s="309"/>
      <c r="F16" s="309">
        <f t="shared" si="1"/>
        <v>0</v>
      </c>
    </row>
    <row r="17" spans="1:6" ht="120">
      <c r="A17" s="307" t="s">
        <v>740</v>
      </c>
      <c r="B17" s="320" t="s">
        <v>741</v>
      </c>
      <c r="C17" s="309" t="s">
        <v>77</v>
      </c>
      <c r="D17" s="309">
        <v>75</v>
      </c>
      <c r="E17" s="309"/>
      <c r="F17" s="309">
        <f t="shared" si="1"/>
        <v>0</v>
      </c>
    </row>
    <row r="18" spans="1:6" ht="120">
      <c r="A18" s="307" t="s">
        <v>742</v>
      </c>
      <c r="B18" s="320" t="s">
        <v>743</v>
      </c>
      <c r="C18" s="309" t="s">
        <v>77</v>
      </c>
      <c r="D18" s="309">
        <v>75</v>
      </c>
      <c r="E18" s="309"/>
      <c r="F18" s="309">
        <f t="shared" si="1"/>
        <v>0</v>
      </c>
    </row>
    <row r="19" spans="1:6" ht="60">
      <c r="A19" s="307" t="s">
        <v>744</v>
      </c>
      <c r="B19" s="308" t="s">
        <v>389</v>
      </c>
      <c r="C19" s="309" t="s">
        <v>77</v>
      </c>
      <c r="D19" s="309">
        <v>35</v>
      </c>
      <c r="E19" s="309"/>
      <c r="F19" s="309">
        <f t="shared" si="1"/>
        <v>0</v>
      </c>
    </row>
    <row r="20" spans="1:6" ht="135">
      <c r="A20" s="322" t="s">
        <v>745</v>
      </c>
      <c r="B20" s="323" t="s">
        <v>746</v>
      </c>
      <c r="C20" s="324" t="s">
        <v>77</v>
      </c>
      <c r="D20" s="324">
        <v>95</v>
      </c>
      <c r="E20" s="324"/>
      <c r="F20" s="324">
        <f t="shared" si="1"/>
        <v>0</v>
      </c>
    </row>
    <row r="21" spans="1:6">
      <c r="A21" s="161" t="s">
        <v>390</v>
      </c>
      <c r="B21" s="162" t="s">
        <v>391</v>
      </c>
      <c r="C21" s="313"/>
      <c r="D21" s="313"/>
      <c r="E21" s="313"/>
      <c r="F21" s="313"/>
    </row>
    <row r="22" spans="1:6" ht="142.5">
      <c r="A22" s="325" t="s">
        <v>707</v>
      </c>
      <c r="B22" s="286" t="s">
        <v>747</v>
      </c>
      <c r="C22" s="309" t="s">
        <v>392</v>
      </c>
      <c r="D22" s="309">
        <v>72</v>
      </c>
      <c r="E22" s="309"/>
      <c r="F22" s="309">
        <f t="shared" si="1"/>
        <v>0</v>
      </c>
    </row>
    <row r="23" spans="1:6" ht="142.5">
      <c r="A23" s="307" t="s">
        <v>711</v>
      </c>
      <c r="B23" s="275" t="s">
        <v>748</v>
      </c>
      <c r="C23" s="309" t="s">
        <v>392</v>
      </c>
      <c r="D23" s="309">
        <v>13</v>
      </c>
      <c r="E23" s="309"/>
      <c r="F23" s="309">
        <f t="shared" si="1"/>
        <v>0</v>
      </c>
    </row>
    <row r="24" spans="1:6" ht="85.5">
      <c r="A24" s="325" t="s">
        <v>749</v>
      </c>
      <c r="B24" s="275" t="s">
        <v>750</v>
      </c>
      <c r="C24" s="309" t="s">
        <v>25</v>
      </c>
      <c r="D24" s="318">
        <v>1</v>
      </c>
      <c r="E24" s="309"/>
      <c r="F24" s="309">
        <f t="shared" si="1"/>
        <v>0</v>
      </c>
    </row>
    <row r="25" spans="1:6" ht="142.5">
      <c r="A25" s="307" t="s">
        <v>751</v>
      </c>
      <c r="B25" s="287" t="s">
        <v>752</v>
      </c>
      <c r="C25" s="309" t="s">
        <v>392</v>
      </c>
      <c r="D25" s="318">
        <v>44</v>
      </c>
      <c r="E25" s="309"/>
      <c r="F25" s="309">
        <f t="shared" si="1"/>
        <v>0</v>
      </c>
    </row>
    <row r="26" spans="1:6" ht="71.25">
      <c r="A26" s="307" t="s">
        <v>753</v>
      </c>
      <c r="B26" s="288" t="s">
        <v>754</v>
      </c>
      <c r="C26" s="309" t="s">
        <v>25</v>
      </c>
      <c r="D26" s="318">
        <v>6</v>
      </c>
      <c r="E26" s="309"/>
      <c r="F26" s="309">
        <f t="shared" si="1"/>
        <v>0</v>
      </c>
    </row>
    <row r="27" spans="1:6" ht="60">
      <c r="A27" s="307" t="s">
        <v>755</v>
      </c>
      <c r="B27" s="308" t="s">
        <v>393</v>
      </c>
      <c r="C27" s="309"/>
      <c r="D27" s="309"/>
      <c r="E27" s="309"/>
      <c r="F27" s="309"/>
    </row>
    <row r="28" spans="1:6">
      <c r="A28" s="326" t="s">
        <v>756</v>
      </c>
      <c r="B28" s="327" t="s">
        <v>394</v>
      </c>
      <c r="C28" s="328"/>
      <c r="D28" s="328"/>
      <c r="E28" s="328"/>
      <c r="F28" s="328"/>
    </row>
    <row r="29" spans="1:6">
      <c r="A29" s="307"/>
      <c r="B29" s="308" t="s">
        <v>395</v>
      </c>
      <c r="C29" s="309"/>
      <c r="D29" s="309"/>
      <c r="E29" s="309"/>
      <c r="F29" s="309"/>
    </row>
    <row r="30" spans="1:6">
      <c r="A30" s="307"/>
      <c r="B30" s="308" t="s">
        <v>397</v>
      </c>
      <c r="C30" s="309"/>
      <c r="D30" s="309"/>
      <c r="E30" s="309"/>
      <c r="F30" s="309"/>
    </row>
    <row r="31" spans="1:6">
      <c r="A31" s="307"/>
      <c r="B31" s="308" t="s">
        <v>757</v>
      </c>
      <c r="C31" s="309"/>
      <c r="D31" s="309"/>
      <c r="E31" s="309"/>
      <c r="F31" s="309"/>
    </row>
    <row r="32" spans="1:6" ht="30">
      <c r="A32" s="307"/>
      <c r="B32" s="308" t="s">
        <v>399</v>
      </c>
      <c r="C32" s="309"/>
      <c r="D32" s="309"/>
      <c r="E32" s="309"/>
      <c r="F32" s="309"/>
    </row>
    <row r="33" spans="1:6">
      <c r="A33" s="307"/>
      <c r="B33" s="308" t="s">
        <v>400</v>
      </c>
      <c r="C33" s="309" t="s">
        <v>386</v>
      </c>
      <c r="D33" s="309">
        <v>12</v>
      </c>
      <c r="E33" s="318"/>
      <c r="F33" s="309">
        <f t="shared" si="1"/>
        <v>0</v>
      </c>
    </row>
    <row r="34" spans="1:6">
      <c r="A34" s="329" t="s">
        <v>758</v>
      </c>
      <c r="B34" s="330" t="s">
        <v>401</v>
      </c>
      <c r="C34" s="318"/>
      <c r="D34" s="318"/>
      <c r="E34" s="318"/>
      <c r="F34" s="318"/>
    </row>
    <row r="35" spans="1:6">
      <c r="A35" s="307"/>
      <c r="B35" s="308" t="s">
        <v>395</v>
      </c>
      <c r="C35" s="309"/>
      <c r="D35" s="309"/>
      <c r="E35" s="309"/>
      <c r="F35" s="309"/>
    </row>
    <row r="36" spans="1:6">
      <c r="A36" s="307"/>
      <c r="B36" s="308" t="s">
        <v>759</v>
      </c>
      <c r="C36" s="309"/>
      <c r="D36" s="309"/>
      <c r="E36" s="309"/>
      <c r="F36" s="309"/>
    </row>
    <row r="37" spans="1:6" ht="30">
      <c r="A37" s="307"/>
      <c r="B37" s="308" t="s">
        <v>399</v>
      </c>
      <c r="C37" s="309"/>
      <c r="D37" s="309"/>
      <c r="E37" s="309"/>
      <c r="F37" s="309"/>
    </row>
    <row r="38" spans="1:6">
      <c r="A38" s="307"/>
      <c r="B38" s="308" t="s">
        <v>400</v>
      </c>
      <c r="C38" s="309" t="s">
        <v>386</v>
      </c>
      <c r="D38" s="309">
        <v>55</v>
      </c>
      <c r="E38" s="318"/>
      <c r="F38" s="309">
        <f t="shared" si="1"/>
        <v>0</v>
      </c>
    </row>
    <row r="39" spans="1:6">
      <c r="A39" s="307" t="s">
        <v>760</v>
      </c>
      <c r="B39" s="163" t="s">
        <v>761</v>
      </c>
      <c r="C39" s="309"/>
      <c r="D39" s="309"/>
      <c r="E39" s="309"/>
      <c r="F39" s="309"/>
    </row>
    <row r="40" spans="1:6" ht="30">
      <c r="A40" s="307"/>
      <c r="B40" s="308" t="s">
        <v>762</v>
      </c>
      <c r="C40" s="309"/>
      <c r="D40" s="309"/>
      <c r="E40" s="309"/>
      <c r="F40" s="309"/>
    </row>
    <row r="41" spans="1:6">
      <c r="A41" s="307"/>
      <c r="B41" s="308" t="s">
        <v>763</v>
      </c>
      <c r="C41" s="309"/>
      <c r="D41" s="309"/>
      <c r="E41" s="309"/>
      <c r="F41" s="309"/>
    </row>
    <row r="42" spans="1:6">
      <c r="A42" s="307"/>
      <c r="B42" s="308" t="s">
        <v>402</v>
      </c>
      <c r="C42" s="309"/>
      <c r="D42" s="309"/>
      <c r="E42" s="309"/>
      <c r="F42" s="309"/>
    </row>
    <row r="43" spans="1:6" ht="30">
      <c r="A43" s="307"/>
      <c r="B43" s="308" t="s">
        <v>764</v>
      </c>
      <c r="C43" s="309"/>
      <c r="D43" s="309"/>
      <c r="E43" s="309"/>
      <c r="F43" s="309"/>
    </row>
    <row r="44" spans="1:6">
      <c r="A44" s="307"/>
      <c r="B44" s="308" t="s">
        <v>400</v>
      </c>
      <c r="C44" s="309" t="s">
        <v>386</v>
      </c>
      <c r="D44" s="309">
        <v>17</v>
      </c>
      <c r="E44" s="309"/>
      <c r="F44" s="309">
        <f t="shared" si="1"/>
        <v>0</v>
      </c>
    </row>
    <row r="45" spans="1:6">
      <c r="A45" s="307" t="s">
        <v>765</v>
      </c>
      <c r="B45" s="163" t="s">
        <v>403</v>
      </c>
      <c r="C45" s="309"/>
      <c r="D45" s="309"/>
      <c r="E45" s="309"/>
      <c r="F45" s="309"/>
    </row>
    <row r="46" spans="1:6" ht="30">
      <c r="A46" s="307"/>
      <c r="B46" s="308" t="s">
        <v>404</v>
      </c>
      <c r="C46" s="309"/>
      <c r="D46" s="309"/>
      <c r="E46" s="309"/>
      <c r="F46" s="309"/>
    </row>
    <row r="47" spans="1:6">
      <c r="A47" s="307"/>
      <c r="B47" s="308" t="s">
        <v>405</v>
      </c>
      <c r="C47" s="309"/>
      <c r="D47" s="309"/>
      <c r="E47" s="309"/>
      <c r="F47" s="309"/>
    </row>
    <row r="48" spans="1:6">
      <c r="A48" s="307"/>
      <c r="B48" s="308" t="s">
        <v>400</v>
      </c>
      <c r="C48" s="309" t="s">
        <v>386</v>
      </c>
      <c r="D48" s="309">
        <v>4</v>
      </c>
      <c r="E48" s="309"/>
      <c r="F48" s="309">
        <f t="shared" si="1"/>
        <v>0</v>
      </c>
    </row>
    <row r="49" spans="1:6">
      <c r="A49" s="307"/>
      <c r="B49" s="163" t="s">
        <v>403</v>
      </c>
      <c r="C49" s="309"/>
      <c r="D49" s="309"/>
      <c r="E49" s="309"/>
      <c r="F49" s="309"/>
    </row>
    <row r="50" spans="1:6" ht="30">
      <c r="A50" s="307"/>
      <c r="B50" s="308" t="s">
        <v>766</v>
      </c>
      <c r="C50" s="309"/>
      <c r="D50" s="309"/>
      <c r="E50" s="309"/>
      <c r="F50" s="309"/>
    </row>
    <row r="51" spans="1:6">
      <c r="A51" s="307"/>
      <c r="B51" s="308" t="s">
        <v>767</v>
      </c>
      <c r="C51" s="309"/>
      <c r="D51" s="309"/>
      <c r="E51" s="309"/>
      <c r="F51" s="309"/>
    </row>
    <row r="52" spans="1:6">
      <c r="A52" s="307"/>
      <c r="B52" s="308" t="s">
        <v>400</v>
      </c>
      <c r="C52" s="309" t="s">
        <v>386</v>
      </c>
      <c r="D52" s="309">
        <v>1</v>
      </c>
      <c r="E52" s="309"/>
      <c r="F52" s="309">
        <f t="shared" si="1"/>
        <v>0</v>
      </c>
    </row>
    <row r="53" spans="1:6">
      <c r="A53" s="307" t="s">
        <v>768</v>
      </c>
      <c r="B53" s="163" t="s">
        <v>406</v>
      </c>
      <c r="C53" s="309"/>
      <c r="D53" s="309"/>
      <c r="E53" s="309"/>
      <c r="F53" s="309"/>
    </row>
    <row r="54" spans="1:6" ht="30">
      <c r="A54" s="307"/>
      <c r="B54" s="308" t="s">
        <v>407</v>
      </c>
      <c r="C54" s="309"/>
      <c r="D54" s="309"/>
      <c r="E54" s="309"/>
      <c r="F54" s="309"/>
    </row>
    <row r="55" spans="1:6">
      <c r="A55" s="307"/>
      <c r="B55" s="308" t="s">
        <v>398</v>
      </c>
      <c r="C55" s="309"/>
      <c r="D55" s="309"/>
      <c r="E55" s="309"/>
      <c r="F55" s="309"/>
    </row>
    <row r="56" spans="1:6">
      <c r="A56" s="307"/>
      <c r="B56" s="308" t="s">
        <v>400</v>
      </c>
      <c r="C56" s="309" t="s">
        <v>386</v>
      </c>
      <c r="D56" s="309">
        <v>2</v>
      </c>
      <c r="E56" s="309"/>
      <c r="F56" s="309">
        <f t="shared" si="1"/>
        <v>0</v>
      </c>
    </row>
    <row r="57" spans="1:6">
      <c r="A57" s="307" t="s">
        <v>769</v>
      </c>
      <c r="B57" s="163" t="s">
        <v>408</v>
      </c>
      <c r="C57" s="309"/>
      <c r="D57" s="309"/>
      <c r="E57" s="309"/>
      <c r="F57" s="309"/>
    </row>
    <row r="58" spans="1:6" ht="30">
      <c r="A58" s="307"/>
      <c r="B58" s="308" t="s">
        <v>409</v>
      </c>
      <c r="C58" s="309"/>
      <c r="D58" s="309"/>
      <c r="E58" s="309"/>
      <c r="F58" s="309"/>
    </row>
    <row r="59" spans="1:6">
      <c r="A59" s="307"/>
      <c r="B59" s="308" t="s">
        <v>410</v>
      </c>
      <c r="C59" s="309"/>
      <c r="D59" s="309"/>
      <c r="E59" s="309"/>
      <c r="F59" s="309"/>
    </row>
    <row r="60" spans="1:6">
      <c r="A60" s="307"/>
      <c r="B60" s="308" t="s">
        <v>400</v>
      </c>
      <c r="C60" s="309" t="s">
        <v>386</v>
      </c>
      <c r="D60" s="309">
        <v>10</v>
      </c>
      <c r="E60" s="309"/>
      <c r="F60" s="309">
        <f t="shared" si="1"/>
        <v>0</v>
      </c>
    </row>
    <row r="61" spans="1:6">
      <c r="A61" s="307" t="s">
        <v>770</v>
      </c>
      <c r="B61" s="163" t="s">
        <v>408</v>
      </c>
      <c r="C61" s="309"/>
      <c r="D61" s="309"/>
      <c r="E61" s="309"/>
      <c r="F61" s="309"/>
    </row>
    <row r="62" spans="1:6" ht="30">
      <c r="A62" s="307"/>
      <c r="B62" s="308" t="s">
        <v>771</v>
      </c>
      <c r="C62" s="309"/>
      <c r="D62" s="309"/>
      <c r="E62" s="309"/>
      <c r="F62" s="309"/>
    </row>
    <row r="63" spans="1:6">
      <c r="A63" s="307"/>
      <c r="B63" s="308" t="s">
        <v>772</v>
      </c>
      <c r="C63" s="309"/>
      <c r="D63" s="309"/>
      <c r="E63" s="309"/>
      <c r="F63" s="309"/>
    </row>
    <row r="64" spans="1:6">
      <c r="A64" s="307"/>
      <c r="B64" s="308" t="s">
        <v>400</v>
      </c>
      <c r="C64" s="309" t="s">
        <v>386</v>
      </c>
      <c r="D64" s="309">
        <v>3</v>
      </c>
      <c r="E64" s="309"/>
      <c r="F64" s="309">
        <f t="shared" si="1"/>
        <v>0</v>
      </c>
    </row>
    <row r="65" spans="1:6">
      <c r="A65" s="307" t="s">
        <v>773</v>
      </c>
      <c r="B65" s="163" t="s">
        <v>411</v>
      </c>
      <c r="C65" s="309"/>
      <c r="D65" s="309"/>
      <c r="E65" s="309"/>
      <c r="F65" s="309"/>
    </row>
    <row r="66" spans="1:6" ht="30">
      <c r="A66" s="307"/>
      <c r="B66" s="308" t="s">
        <v>774</v>
      </c>
      <c r="C66" s="309"/>
      <c r="D66" s="309"/>
      <c r="E66" s="309"/>
      <c r="F66" s="309"/>
    </row>
    <row r="67" spans="1:6">
      <c r="A67" s="307"/>
      <c r="B67" s="308" t="s">
        <v>775</v>
      </c>
      <c r="C67" s="309"/>
      <c r="D67" s="309"/>
      <c r="E67" s="309"/>
      <c r="F67" s="309"/>
    </row>
    <row r="68" spans="1:6">
      <c r="A68" s="307"/>
      <c r="B68" s="308" t="s">
        <v>400</v>
      </c>
      <c r="C68" s="309" t="s">
        <v>386</v>
      </c>
      <c r="D68" s="309">
        <v>3</v>
      </c>
      <c r="E68" s="309"/>
      <c r="F68" s="309">
        <f t="shared" ref="F68:F145" si="2">D68*E68</f>
        <v>0</v>
      </c>
    </row>
    <row r="69" spans="1:6">
      <c r="A69" s="307" t="s">
        <v>776</v>
      </c>
      <c r="B69" s="163" t="s">
        <v>411</v>
      </c>
      <c r="C69" s="309"/>
      <c r="D69" s="309"/>
      <c r="E69" s="309"/>
      <c r="F69" s="309"/>
    </row>
    <row r="70" spans="1:6" ht="30">
      <c r="A70" s="307"/>
      <c r="B70" s="308" t="s">
        <v>777</v>
      </c>
      <c r="C70" s="309"/>
      <c r="D70" s="309"/>
      <c r="E70" s="309"/>
      <c r="F70" s="309"/>
    </row>
    <row r="71" spans="1:6">
      <c r="A71" s="307"/>
      <c r="B71" s="308" t="s">
        <v>778</v>
      </c>
      <c r="C71" s="309"/>
      <c r="D71" s="309"/>
      <c r="E71" s="309"/>
      <c r="F71" s="309"/>
    </row>
    <row r="72" spans="1:6">
      <c r="A72" s="307"/>
      <c r="B72" s="308" t="s">
        <v>400</v>
      </c>
      <c r="C72" s="309" t="s">
        <v>386</v>
      </c>
      <c r="D72" s="309">
        <v>1</v>
      </c>
      <c r="E72" s="309"/>
      <c r="F72" s="309">
        <f t="shared" si="2"/>
        <v>0</v>
      </c>
    </row>
    <row r="73" spans="1:6">
      <c r="A73" s="307" t="s">
        <v>779</v>
      </c>
      <c r="B73" s="163" t="s">
        <v>412</v>
      </c>
      <c r="C73" s="309"/>
      <c r="D73" s="309"/>
      <c r="E73" s="309"/>
      <c r="F73" s="309"/>
    </row>
    <row r="74" spans="1:6" ht="30">
      <c r="A74" s="307"/>
      <c r="B74" s="308" t="s">
        <v>409</v>
      </c>
      <c r="C74" s="309"/>
      <c r="D74" s="309"/>
      <c r="E74" s="309"/>
      <c r="F74" s="309"/>
    </row>
    <row r="75" spans="1:6">
      <c r="A75" s="307"/>
      <c r="B75" s="308" t="s">
        <v>410</v>
      </c>
      <c r="C75" s="309"/>
      <c r="D75" s="309"/>
      <c r="E75" s="309"/>
      <c r="F75" s="309"/>
    </row>
    <row r="76" spans="1:6">
      <c r="A76" s="307"/>
      <c r="B76" s="308" t="s">
        <v>400</v>
      </c>
      <c r="C76" s="309" t="s">
        <v>386</v>
      </c>
      <c r="D76" s="309">
        <v>3</v>
      </c>
      <c r="E76" s="309"/>
      <c r="F76" s="309">
        <f t="shared" si="2"/>
        <v>0</v>
      </c>
    </row>
    <row r="77" spans="1:6" ht="60">
      <c r="A77" s="307" t="s">
        <v>780</v>
      </c>
      <c r="B77" s="308" t="s">
        <v>413</v>
      </c>
      <c r="C77" s="309" t="s">
        <v>77</v>
      </c>
      <c r="D77" s="309">
        <v>50</v>
      </c>
      <c r="E77" s="318"/>
      <c r="F77" s="309">
        <f t="shared" si="2"/>
        <v>0</v>
      </c>
    </row>
    <row r="78" spans="1:6" ht="60">
      <c r="A78" s="307" t="s">
        <v>781</v>
      </c>
      <c r="B78" s="308" t="s">
        <v>414</v>
      </c>
      <c r="C78" s="309" t="s">
        <v>77</v>
      </c>
      <c r="D78" s="309">
        <v>27</v>
      </c>
      <c r="E78" s="318"/>
      <c r="F78" s="309">
        <f t="shared" si="2"/>
        <v>0</v>
      </c>
    </row>
    <row r="79" spans="1:6" ht="30">
      <c r="A79" s="307" t="s">
        <v>782</v>
      </c>
      <c r="B79" s="308" t="s">
        <v>415</v>
      </c>
      <c r="C79" s="309" t="s">
        <v>381</v>
      </c>
      <c r="D79" s="309">
        <v>1</v>
      </c>
      <c r="E79" s="318"/>
      <c r="F79" s="309">
        <f t="shared" si="2"/>
        <v>0</v>
      </c>
    </row>
    <row r="80" spans="1:6" ht="75">
      <c r="A80" s="329" t="s">
        <v>783</v>
      </c>
      <c r="B80" s="331" t="s">
        <v>416</v>
      </c>
      <c r="C80" s="318" t="s">
        <v>392</v>
      </c>
      <c r="D80" s="318">
        <v>36</v>
      </c>
      <c r="E80" s="318"/>
      <c r="F80" s="318">
        <f t="shared" si="2"/>
        <v>0</v>
      </c>
    </row>
    <row r="81" spans="1:6" ht="57.75">
      <c r="A81" s="329" t="s">
        <v>784</v>
      </c>
      <c r="B81" s="164" t="s">
        <v>417</v>
      </c>
      <c r="C81" s="318"/>
      <c r="D81" s="318"/>
      <c r="E81" s="318"/>
      <c r="F81" s="318"/>
    </row>
    <row r="82" spans="1:6">
      <c r="A82" s="329" t="s">
        <v>785</v>
      </c>
      <c r="B82" s="165" t="s">
        <v>418</v>
      </c>
      <c r="C82" s="318" t="s">
        <v>392</v>
      </c>
      <c r="D82" s="318">
        <v>4</v>
      </c>
      <c r="E82" s="318"/>
      <c r="F82" s="318">
        <f t="shared" si="2"/>
        <v>0</v>
      </c>
    </row>
    <row r="83" spans="1:6">
      <c r="A83" s="329" t="s">
        <v>786</v>
      </c>
      <c r="B83" s="165" t="s">
        <v>419</v>
      </c>
      <c r="C83" s="318" t="s">
        <v>392</v>
      </c>
      <c r="D83" s="318">
        <v>3</v>
      </c>
      <c r="E83" s="318"/>
      <c r="F83" s="318">
        <f t="shared" si="2"/>
        <v>0</v>
      </c>
    </row>
    <row r="84" spans="1:6">
      <c r="A84" s="329" t="s">
        <v>787</v>
      </c>
      <c r="B84" s="165" t="s">
        <v>420</v>
      </c>
      <c r="C84" s="318" t="s">
        <v>392</v>
      </c>
      <c r="D84" s="318">
        <v>72</v>
      </c>
      <c r="E84" s="318"/>
      <c r="F84" s="318">
        <f t="shared" si="2"/>
        <v>0</v>
      </c>
    </row>
    <row r="85" spans="1:6" ht="85.5">
      <c r="A85" s="329" t="s">
        <v>788</v>
      </c>
      <c r="B85" s="166" t="s">
        <v>421</v>
      </c>
      <c r="C85" s="318"/>
      <c r="D85" s="318"/>
      <c r="E85" s="318"/>
      <c r="F85" s="318"/>
    </row>
    <row r="86" spans="1:6">
      <c r="A86" s="329" t="s">
        <v>789</v>
      </c>
      <c r="B86" s="167" t="s">
        <v>422</v>
      </c>
      <c r="C86" s="318" t="s">
        <v>392</v>
      </c>
      <c r="D86" s="318">
        <v>6</v>
      </c>
      <c r="E86" s="318"/>
      <c r="F86" s="318">
        <f t="shared" si="2"/>
        <v>0</v>
      </c>
    </row>
    <row r="87" spans="1:6">
      <c r="A87" s="329" t="s">
        <v>790</v>
      </c>
      <c r="B87" s="167" t="s">
        <v>423</v>
      </c>
      <c r="C87" s="318" t="s">
        <v>392</v>
      </c>
      <c r="D87" s="318">
        <v>6</v>
      </c>
      <c r="E87" s="318"/>
      <c r="F87" s="318">
        <f t="shared" si="2"/>
        <v>0</v>
      </c>
    </row>
    <row r="88" spans="1:6">
      <c r="A88" s="329" t="s">
        <v>791</v>
      </c>
      <c r="B88" s="167" t="s">
        <v>424</v>
      </c>
      <c r="C88" s="318" t="s">
        <v>392</v>
      </c>
      <c r="D88" s="318">
        <v>10</v>
      </c>
      <c r="E88" s="318"/>
      <c r="F88" s="318">
        <f t="shared" si="2"/>
        <v>0</v>
      </c>
    </row>
    <row r="89" spans="1:6">
      <c r="A89" s="329" t="s">
        <v>792</v>
      </c>
      <c r="B89" s="167" t="s">
        <v>425</v>
      </c>
      <c r="C89" s="318" t="s">
        <v>392</v>
      </c>
      <c r="D89" s="318">
        <v>27</v>
      </c>
      <c r="E89" s="320"/>
      <c r="F89" s="318">
        <f t="shared" si="2"/>
        <v>0</v>
      </c>
    </row>
    <row r="90" spans="1:6">
      <c r="A90" s="307" t="s">
        <v>793</v>
      </c>
      <c r="B90" s="308" t="s">
        <v>426</v>
      </c>
      <c r="C90" s="309" t="s">
        <v>392</v>
      </c>
      <c r="D90" s="318">
        <v>2</v>
      </c>
      <c r="E90" s="309"/>
      <c r="F90" s="309">
        <f t="shared" si="2"/>
        <v>0</v>
      </c>
    </row>
    <row r="91" spans="1:6">
      <c r="A91" s="332" t="s">
        <v>158</v>
      </c>
      <c r="B91" s="162" t="s">
        <v>427</v>
      </c>
      <c r="C91" s="313"/>
      <c r="D91" s="313"/>
      <c r="E91" s="313"/>
      <c r="F91" s="313"/>
    </row>
    <row r="92" spans="1:6" ht="135">
      <c r="A92" s="307" t="s">
        <v>720</v>
      </c>
      <c r="B92" s="308" t="s">
        <v>794</v>
      </c>
      <c r="C92" s="309" t="s">
        <v>392</v>
      </c>
      <c r="D92" s="318">
        <v>43</v>
      </c>
      <c r="E92" s="318"/>
      <c r="F92" s="309">
        <f t="shared" si="2"/>
        <v>0</v>
      </c>
    </row>
    <row r="93" spans="1:6" ht="135">
      <c r="A93" s="307" t="s">
        <v>725</v>
      </c>
      <c r="B93" s="308" t="s">
        <v>795</v>
      </c>
      <c r="C93" s="309" t="s">
        <v>392</v>
      </c>
      <c r="D93" s="318">
        <v>108</v>
      </c>
      <c r="E93" s="318"/>
      <c r="F93" s="309">
        <f t="shared" si="2"/>
        <v>0</v>
      </c>
    </row>
    <row r="94" spans="1:6" ht="74.25">
      <c r="A94" s="307" t="s">
        <v>727</v>
      </c>
      <c r="B94" s="308" t="s">
        <v>796</v>
      </c>
      <c r="C94" s="309"/>
      <c r="D94" s="309"/>
      <c r="E94" s="309"/>
      <c r="F94" s="309"/>
    </row>
    <row r="95" spans="1:6" ht="57">
      <c r="A95" s="307" t="s">
        <v>797</v>
      </c>
      <c r="B95" s="275" t="s">
        <v>798</v>
      </c>
      <c r="C95" s="309" t="s">
        <v>386</v>
      </c>
      <c r="D95" s="309">
        <v>1</v>
      </c>
      <c r="E95" s="309"/>
      <c r="F95" s="309">
        <f t="shared" si="2"/>
        <v>0</v>
      </c>
    </row>
    <row r="96" spans="1:6" ht="57">
      <c r="A96" s="307" t="s">
        <v>799</v>
      </c>
      <c r="B96" s="275" t="s">
        <v>800</v>
      </c>
      <c r="C96" s="309" t="s">
        <v>386</v>
      </c>
      <c r="D96" s="309">
        <v>1</v>
      </c>
      <c r="E96" s="309"/>
      <c r="F96" s="309">
        <f t="shared" si="2"/>
        <v>0</v>
      </c>
    </row>
    <row r="97" spans="1:6" ht="71.25">
      <c r="A97" s="307" t="s">
        <v>801</v>
      </c>
      <c r="B97" s="275" t="s">
        <v>802</v>
      </c>
      <c r="C97" s="309" t="s">
        <v>386</v>
      </c>
      <c r="D97" s="309">
        <v>1</v>
      </c>
      <c r="E97" s="309"/>
      <c r="F97" s="309">
        <f t="shared" si="2"/>
        <v>0</v>
      </c>
    </row>
    <row r="98" spans="1:6" ht="71.25">
      <c r="A98" s="307" t="s">
        <v>803</v>
      </c>
      <c r="B98" s="275" t="s">
        <v>804</v>
      </c>
      <c r="C98" s="309" t="s">
        <v>386</v>
      </c>
      <c r="D98" s="309">
        <v>1</v>
      </c>
      <c r="E98" s="309"/>
      <c r="F98" s="309">
        <f t="shared" si="2"/>
        <v>0</v>
      </c>
    </row>
    <row r="99" spans="1:6" ht="57">
      <c r="A99" s="307" t="s">
        <v>803</v>
      </c>
      <c r="B99" s="275" t="s">
        <v>805</v>
      </c>
      <c r="C99" s="309" t="s">
        <v>386</v>
      </c>
      <c r="D99" s="309">
        <v>1</v>
      </c>
      <c r="E99" s="309"/>
      <c r="F99" s="309">
        <f t="shared" si="2"/>
        <v>0</v>
      </c>
    </row>
    <row r="100" spans="1:6" ht="57">
      <c r="A100" s="307" t="s">
        <v>806</v>
      </c>
      <c r="B100" s="275" t="s">
        <v>807</v>
      </c>
      <c r="C100" s="309" t="s">
        <v>386</v>
      </c>
      <c r="D100" s="309">
        <v>1</v>
      </c>
      <c r="E100" s="309"/>
      <c r="F100" s="309">
        <f t="shared" si="2"/>
        <v>0</v>
      </c>
    </row>
    <row r="101" spans="1:6" ht="85.5">
      <c r="A101" s="307" t="s">
        <v>808</v>
      </c>
      <c r="B101" s="275" t="s">
        <v>809</v>
      </c>
      <c r="C101" s="309" t="s">
        <v>386</v>
      </c>
      <c r="D101" s="309">
        <v>1</v>
      </c>
      <c r="E101" s="309"/>
      <c r="F101" s="309">
        <f t="shared" si="2"/>
        <v>0</v>
      </c>
    </row>
    <row r="102" spans="1:6" ht="57">
      <c r="A102" s="307" t="s">
        <v>810</v>
      </c>
      <c r="B102" s="275" t="s">
        <v>811</v>
      </c>
      <c r="C102" s="309" t="s">
        <v>386</v>
      </c>
      <c r="D102" s="309">
        <v>1</v>
      </c>
      <c r="E102" s="309"/>
      <c r="F102" s="309">
        <f t="shared" si="2"/>
        <v>0</v>
      </c>
    </row>
    <row r="103" spans="1:6" ht="57">
      <c r="A103" s="307" t="s">
        <v>812</v>
      </c>
      <c r="B103" s="275" t="s">
        <v>813</v>
      </c>
      <c r="C103" s="309" t="s">
        <v>386</v>
      </c>
      <c r="D103" s="309">
        <v>5</v>
      </c>
      <c r="E103" s="309"/>
      <c r="F103" s="309">
        <f t="shared" si="2"/>
        <v>0</v>
      </c>
    </row>
    <row r="104" spans="1:6" ht="57">
      <c r="A104" s="307" t="s">
        <v>814</v>
      </c>
      <c r="B104" s="275" t="s">
        <v>815</v>
      </c>
      <c r="C104" s="309" t="s">
        <v>386</v>
      </c>
      <c r="D104" s="309">
        <v>1</v>
      </c>
      <c r="E104" s="309"/>
      <c r="F104" s="309">
        <f t="shared" si="2"/>
        <v>0</v>
      </c>
    </row>
    <row r="105" spans="1:6">
      <c r="A105" s="307" t="s">
        <v>816</v>
      </c>
      <c r="B105" s="308" t="s">
        <v>429</v>
      </c>
      <c r="C105" s="309" t="s">
        <v>392</v>
      </c>
      <c r="D105" s="309">
        <v>50</v>
      </c>
      <c r="E105" s="309"/>
      <c r="F105" s="309">
        <f t="shared" si="2"/>
        <v>0</v>
      </c>
    </row>
    <row r="106" spans="1:6">
      <c r="A106" s="307" t="s">
        <v>817</v>
      </c>
      <c r="B106" s="308" t="s">
        <v>430</v>
      </c>
      <c r="C106" s="309" t="s">
        <v>381</v>
      </c>
      <c r="D106" s="309">
        <v>1</v>
      </c>
      <c r="E106" s="309"/>
      <c r="F106" s="309">
        <f t="shared" si="2"/>
        <v>0</v>
      </c>
    </row>
    <row r="107" spans="1:6" ht="30">
      <c r="A107" s="307" t="s">
        <v>818</v>
      </c>
      <c r="B107" s="308" t="s">
        <v>431</v>
      </c>
      <c r="C107" s="309" t="s">
        <v>392</v>
      </c>
      <c r="D107" s="309">
        <v>22</v>
      </c>
      <c r="E107" s="309"/>
      <c r="F107" s="309">
        <f t="shared" si="2"/>
        <v>0</v>
      </c>
    </row>
    <row r="108" spans="1:6" ht="30">
      <c r="A108" s="307" t="s">
        <v>819</v>
      </c>
      <c r="B108" s="308" t="s">
        <v>432</v>
      </c>
      <c r="C108" s="309" t="s">
        <v>25</v>
      </c>
      <c r="D108" s="309">
        <v>10</v>
      </c>
      <c r="E108" s="309"/>
      <c r="F108" s="309">
        <f t="shared" si="2"/>
        <v>0</v>
      </c>
    </row>
    <row r="109" spans="1:6" ht="30">
      <c r="A109" s="307" t="s">
        <v>820</v>
      </c>
      <c r="B109" s="308" t="s">
        <v>433</v>
      </c>
      <c r="C109" s="309" t="s">
        <v>392</v>
      </c>
      <c r="D109" s="309">
        <v>11</v>
      </c>
      <c r="E109" s="309"/>
      <c r="F109" s="309">
        <f t="shared" si="2"/>
        <v>0</v>
      </c>
    </row>
    <row r="110" spans="1:6" ht="30">
      <c r="A110" s="307" t="s">
        <v>821</v>
      </c>
      <c r="B110" s="308" t="s">
        <v>434</v>
      </c>
      <c r="C110" s="309" t="s">
        <v>25</v>
      </c>
      <c r="D110" s="309">
        <v>6</v>
      </c>
      <c r="E110" s="309"/>
      <c r="F110" s="309">
        <f t="shared" si="2"/>
        <v>0</v>
      </c>
    </row>
    <row r="111" spans="1:6" ht="30">
      <c r="A111" s="307" t="s">
        <v>822</v>
      </c>
      <c r="B111" s="308" t="s">
        <v>435</v>
      </c>
      <c r="C111" s="309" t="s">
        <v>392</v>
      </c>
      <c r="D111" s="309">
        <v>1</v>
      </c>
      <c r="E111" s="309"/>
      <c r="F111" s="309">
        <f t="shared" si="2"/>
        <v>0</v>
      </c>
    </row>
    <row r="112" spans="1:6" ht="30">
      <c r="A112" s="307" t="s">
        <v>823</v>
      </c>
      <c r="B112" s="308" t="s">
        <v>436</v>
      </c>
      <c r="C112" s="309" t="s">
        <v>392</v>
      </c>
      <c r="D112" s="309">
        <v>20</v>
      </c>
      <c r="E112" s="309"/>
      <c r="F112" s="309">
        <f t="shared" si="2"/>
        <v>0</v>
      </c>
    </row>
    <row r="113" spans="1:6" ht="30">
      <c r="A113" s="307" t="s">
        <v>824</v>
      </c>
      <c r="B113" s="308" t="s">
        <v>437</v>
      </c>
      <c r="C113" s="309" t="s">
        <v>438</v>
      </c>
      <c r="D113" s="309">
        <v>40</v>
      </c>
      <c r="E113" s="309"/>
      <c r="F113" s="309">
        <f t="shared" si="2"/>
        <v>0</v>
      </c>
    </row>
    <row r="114" spans="1:6" ht="30">
      <c r="A114" s="307" t="s">
        <v>825</v>
      </c>
      <c r="B114" s="308" t="s">
        <v>439</v>
      </c>
      <c r="C114" s="309" t="s">
        <v>392</v>
      </c>
      <c r="D114" s="309">
        <v>4</v>
      </c>
      <c r="E114" s="309"/>
      <c r="F114" s="309">
        <f t="shared" si="2"/>
        <v>0</v>
      </c>
    </row>
    <row r="115" spans="1:6" ht="30">
      <c r="A115" s="307" t="s">
        <v>826</v>
      </c>
      <c r="B115" s="308" t="s">
        <v>440</v>
      </c>
      <c r="C115" s="309" t="s">
        <v>392</v>
      </c>
      <c r="D115" s="309">
        <v>4</v>
      </c>
      <c r="E115" s="309"/>
      <c r="F115" s="309">
        <f t="shared" si="2"/>
        <v>0</v>
      </c>
    </row>
    <row r="116" spans="1:6" ht="30">
      <c r="A116" s="307" t="s">
        <v>827</v>
      </c>
      <c r="B116" s="308" t="s">
        <v>441</v>
      </c>
      <c r="C116" s="309" t="s">
        <v>442</v>
      </c>
      <c r="D116" s="309">
        <v>1</v>
      </c>
      <c r="E116" s="309"/>
      <c r="F116" s="309">
        <f t="shared" si="2"/>
        <v>0</v>
      </c>
    </row>
    <row r="117" spans="1:6" ht="30">
      <c r="A117" s="307" t="s">
        <v>828</v>
      </c>
      <c r="B117" s="308" t="s">
        <v>443</v>
      </c>
      <c r="C117" s="309" t="s">
        <v>392</v>
      </c>
      <c r="D117" s="309">
        <v>1</v>
      </c>
      <c r="E117" s="309"/>
      <c r="F117" s="309">
        <f t="shared" si="2"/>
        <v>0</v>
      </c>
    </row>
    <row r="118" spans="1:6" ht="30">
      <c r="A118" s="307" t="s">
        <v>829</v>
      </c>
      <c r="B118" s="308" t="s">
        <v>444</v>
      </c>
      <c r="C118" s="309" t="s">
        <v>392</v>
      </c>
      <c r="D118" s="309">
        <v>2</v>
      </c>
      <c r="E118" s="309"/>
      <c r="F118" s="309">
        <f t="shared" si="2"/>
        <v>0</v>
      </c>
    </row>
    <row r="119" spans="1:6">
      <c r="A119" s="307" t="s">
        <v>830</v>
      </c>
      <c r="B119" s="308" t="s">
        <v>445</v>
      </c>
      <c r="C119" s="309" t="s">
        <v>442</v>
      </c>
      <c r="D119" s="309">
        <v>6</v>
      </c>
      <c r="E119" s="309"/>
      <c r="F119" s="309">
        <f t="shared" si="2"/>
        <v>0</v>
      </c>
    </row>
    <row r="120" spans="1:6" ht="30">
      <c r="A120" s="307" t="s">
        <v>831</v>
      </c>
      <c r="B120" s="308" t="s">
        <v>446</v>
      </c>
      <c r="C120" s="309" t="s">
        <v>392</v>
      </c>
      <c r="D120" s="309">
        <v>1</v>
      </c>
      <c r="E120" s="309"/>
      <c r="F120" s="309">
        <f t="shared" si="2"/>
        <v>0</v>
      </c>
    </row>
    <row r="121" spans="1:6" ht="30">
      <c r="A121" s="307" t="s">
        <v>832</v>
      </c>
      <c r="B121" s="308" t="s">
        <v>447</v>
      </c>
      <c r="C121" s="309" t="s">
        <v>442</v>
      </c>
      <c r="D121" s="309">
        <v>1</v>
      </c>
      <c r="E121" s="309"/>
      <c r="F121" s="309">
        <f t="shared" si="2"/>
        <v>0</v>
      </c>
    </row>
    <row r="122" spans="1:6" ht="30">
      <c r="A122" s="307" t="s">
        <v>833</v>
      </c>
      <c r="B122" s="308" t="s">
        <v>448</v>
      </c>
      <c r="C122" s="309" t="s">
        <v>25</v>
      </c>
      <c r="D122" s="309">
        <v>2</v>
      </c>
      <c r="E122" s="309"/>
      <c r="F122" s="309">
        <f t="shared" si="2"/>
        <v>0</v>
      </c>
    </row>
    <row r="123" spans="1:6" ht="30">
      <c r="A123" s="307" t="s">
        <v>834</v>
      </c>
      <c r="B123" s="308" t="s">
        <v>449</v>
      </c>
      <c r="C123" s="309" t="s">
        <v>25</v>
      </c>
      <c r="D123" s="309">
        <v>5</v>
      </c>
      <c r="E123" s="309"/>
      <c r="F123" s="309">
        <f t="shared" si="2"/>
        <v>0</v>
      </c>
    </row>
    <row r="124" spans="1:6" ht="30">
      <c r="A124" s="307" t="s">
        <v>835</v>
      </c>
      <c r="B124" s="308" t="s">
        <v>450</v>
      </c>
      <c r="C124" s="309" t="s">
        <v>25</v>
      </c>
      <c r="D124" s="309">
        <v>6</v>
      </c>
      <c r="E124" s="309"/>
      <c r="F124" s="309">
        <f t="shared" si="2"/>
        <v>0</v>
      </c>
    </row>
    <row r="125" spans="1:6" ht="30">
      <c r="A125" s="307" t="s">
        <v>836</v>
      </c>
      <c r="B125" s="308" t="s">
        <v>451</v>
      </c>
      <c r="C125" s="309" t="s">
        <v>392</v>
      </c>
      <c r="D125" s="309">
        <v>14</v>
      </c>
      <c r="E125" s="309"/>
      <c r="F125" s="309">
        <f t="shared" si="2"/>
        <v>0</v>
      </c>
    </row>
    <row r="126" spans="1:6" ht="30">
      <c r="A126" s="307" t="s">
        <v>837</v>
      </c>
      <c r="B126" s="308" t="s">
        <v>452</v>
      </c>
      <c r="C126" s="309" t="s">
        <v>392</v>
      </c>
      <c r="D126" s="309">
        <v>4</v>
      </c>
      <c r="E126" s="309"/>
      <c r="F126" s="309">
        <f t="shared" si="2"/>
        <v>0</v>
      </c>
    </row>
    <row r="127" spans="1:6" ht="45">
      <c r="A127" s="307" t="s">
        <v>838</v>
      </c>
      <c r="B127" s="308" t="s">
        <v>453</v>
      </c>
      <c r="C127" s="309" t="s">
        <v>25</v>
      </c>
      <c r="D127" s="309">
        <v>9</v>
      </c>
      <c r="E127" s="309"/>
      <c r="F127" s="309">
        <f t="shared" si="2"/>
        <v>0</v>
      </c>
    </row>
    <row r="128" spans="1:6">
      <c r="A128" s="307" t="s">
        <v>839</v>
      </c>
      <c r="B128" s="308" t="s">
        <v>454</v>
      </c>
      <c r="C128" s="309" t="s">
        <v>392</v>
      </c>
      <c r="D128" s="309">
        <v>9</v>
      </c>
      <c r="E128" s="309"/>
      <c r="F128" s="309">
        <f t="shared" si="2"/>
        <v>0</v>
      </c>
    </row>
    <row r="129" spans="1:6" ht="30">
      <c r="A129" s="307" t="s">
        <v>840</v>
      </c>
      <c r="B129" s="308" t="s">
        <v>455</v>
      </c>
      <c r="C129" s="309" t="s">
        <v>25</v>
      </c>
      <c r="D129" s="309">
        <v>9</v>
      </c>
      <c r="E129" s="309"/>
      <c r="F129" s="309">
        <f t="shared" si="2"/>
        <v>0</v>
      </c>
    </row>
    <row r="130" spans="1:6" ht="30">
      <c r="A130" s="307" t="s">
        <v>841</v>
      </c>
      <c r="B130" s="308" t="s">
        <v>456</v>
      </c>
      <c r="C130" s="309" t="s">
        <v>392</v>
      </c>
      <c r="D130" s="309">
        <v>6</v>
      </c>
      <c r="E130" s="309"/>
      <c r="F130" s="309">
        <f t="shared" si="2"/>
        <v>0</v>
      </c>
    </row>
    <row r="131" spans="1:6" ht="30">
      <c r="A131" s="307" t="s">
        <v>842</v>
      </c>
      <c r="B131" s="308" t="s">
        <v>457</v>
      </c>
      <c r="C131" s="309" t="s">
        <v>392</v>
      </c>
      <c r="D131" s="309">
        <v>12</v>
      </c>
      <c r="E131" s="309"/>
      <c r="F131" s="309">
        <f t="shared" si="2"/>
        <v>0</v>
      </c>
    </row>
    <row r="132" spans="1:6" ht="30">
      <c r="A132" s="307" t="s">
        <v>843</v>
      </c>
      <c r="B132" s="308" t="s">
        <v>458</v>
      </c>
      <c r="C132" s="309" t="s">
        <v>392</v>
      </c>
      <c r="D132" s="309">
        <v>12</v>
      </c>
      <c r="E132" s="309"/>
      <c r="F132" s="309">
        <f t="shared" si="2"/>
        <v>0</v>
      </c>
    </row>
    <row r="133" spans="1:6" ht="30">
      <c r="A133" s="307" t="s">
        <v>844</v>
      </c>
      <c r="B133" s="308" t="s">
        <v>459</v>
      </c>
      <c r="C133" s="309" t="s">
        <v>392</v>
      </c>
      <c r="D133" s="309">
        <v>11</v>
      </c>
      <c r="E133" s="309"/>
      <c r="F133" s="309">
        <f t="shared" si="2"/>
        <v>0</v>
      </c>
    </row>
    <row r="134" spans="1:6" ht="30">
      <c r="A134" s="307" t="s">
        <v>845</v>
      </c>
      <c r="B134" s="308" t="s">
        <v>457</v>
      </c>
      <c r="C134" s="309" t="s">
        <v>392</v>
      </c>
      <c r="D134" s="309">
        <v>22</v>
      </c>
      <c r="E134" s="309"/>
      <c r="F134" s="309">
        <f t="shared" si="2"/>
        <v>0</v>
      </c>
    </row>
    <row r="135" spans="1:6" ht="30">
      <c r="A135" s="307" t="s">
        <v>846</v>
      </c>
      <c r="B135" s="308" t="s">
        <v>458</v>
      </c>
      <c r="C135" s="309" t="s">
        <v>392</v>
      </c>
      <c r="D135" s="309">
        <v>22</v>
      </c>
      <c r="E135" s="309"/>
      <c r="F135" s="309">
        <f t="shared" si="2"/>
        <v>0</v>
      </c>
    </row>
    <row r="136" spans="1:6" ht="30">
      <c r="A136" s="307" t="s">
        <v>847</v>
      </c>
      <c r="B136" s="308" t="s">
        <v>460</v>
      </c>
      <c r="C136" s="309" t="s">
        <v>442</v>
      </c>
      <c r="D136" s="309">
        <v>11</v>
      </c>
      <c r="E136" s="309"/>
      <c r="F136" s="309">
        <f t="shared" si="2"/>
        <v>0</v>
      </c>
    </row>
    <row r="137" spans="1:6" ht="30">
      <c r="A137" s="307" t="s">
        <v>848</v>
      </c>
      <c r="B137" s="308" t="s">
        <v>461</v>
      </c>
      <c r="C137" s="309" t="s">
        <v>462</v>
      </c>
      <c r="D137" s="309">
        <v>22</v>
      </c>
      <c r="E137" s="309"/>
      <c r="F137" s="309">
        <f t="shared" si="2"/>
        <v>0</v>
      </c>
    </row>
    <row r="138" spans="1:6" ht="30">
      <c r="A138" s="307" t="s">
        <v>849</v>
      </c>
      <c r="B138" s="308" t="s">
        <v>463</v>
      </c>
      <c r="C138" s="309" t="s">
        <v>392</v>
      </c>
      <c r="D138" s="309">
        <v>6</v>
      </c>
      <c r="E138" s="309"/>
      <c r="F138" s="309">
        <f t="shared" si="2"/>
        <v>0</v>
      </c>
    </row>
    <row r="139" spans="1:6" ht="30">
      <c r="A139" s="307" t="s">
        <v>850</v>
      </c>
      <c r="B139" s="308" t="s">
        <v>464</v>
      </c>
      <c r="C139" s="309" t="s">
        <v>392</v>
      </c>
      <c r="D139" s="309">
        <v>2</v>
      </c>
      <c r="E139" s="309"/>
      <c r="F139" s="309">
        <f t="shared" si="2"/>
        <v>0</v>
      </c>
    </row>
    <row r="140" spans="1:6" ht="30">
      <c r="A140" s="307" t="s">
        <v>851</v>
      </c>
      <c r="B140" s="308" t="s">
        <v>465</v>
      </c>
      <c r="C140" s="309" t="s">
        <v>392</v>
      </c>
      <c r="D140" s="309">
        <v>2</v>
      </c>
      <c r="E140" s="309"/>
      <c r="F140" s="309">
        <f t="shared" si="2"/>
        <v>0</v>
      </c>
    </row>
    <row r="141" spans="1:6" ht="30">
      <c r="A141" s="307" t="s">
        <v>852</v>
      </c>
      <c r="B141" s="308" t="s">
        <v>466</v>
      </c>
      <c r="C141" s="309" t="s">
        <v>442</v>
      </c>
      <c r="D141" s="309">
        <v>2</v>
      </c>
      <c r="E141" s="309"/>
      <c r="F141" s="309">
        <f t="shared" si="2"/>
        <v>0</v>
      </c>
    </row>
    <row r="142" spans="1:6" ht="45">
      <c r="A142" s="307" t="s">
        <v>853</v>
      </c>
      <c r="B142" s="308" t="s">
        <v>467</v>
      </c>
      <c r="C142" s="309" t="s">
        <v>392</v>
      </c>
      <c r="D142" s="309">
        <v>2</v>
      </c>
      <c r="E142" s="309"/>
      <c r="F142" s="309">
        <f t="shared" si="2"/>
        <v>0</v>
      </c>
    </row>
    <row r="143" spans="1:6" ht="30">
      <c r="A143" s="307" t="s">
        <v>854</v>
      </c>
      <c r="B143" s="308" t="s">
        <v>468</v>
      </c>
      <c r="C143" s="309" t="s">
        <v>442</v>
      </c>
      <c r="D143" s="309">
        <v>3</v>
      </c>
      <c r="E143" s="309"/>
      <c r="F143" s="309">
        <f t="shared" si="2"/>
        <v>0</v>
      </c>
    </row>
    <row r="144" spans="1:6">
      <c r="A144" s="307" t="s">
        <v>855</v>
      </c>
      <c r="B144" s="308" t="s">
        <v>469</v>
      </c>
      <c r="C144" s="309" t="s">
        <v>392</v>
      </c>
      <c r="D144" s="309">
        <v>1</v>
      </c>
      <c r="E144" s="309"/>
      <c r="F144" s="309">
        <f t="shared" si="2"/>
        <v>0</v>
      </c>
    </row>
    <row r="145" spans="1:6">
      <c r="A145" s="307" t="s">
        <v>856</v>
      </c>
      <c r="B145" s="308" t="s">
        <v>470</v>
      </c>
      <c r="C145" s="309" t="s">
        <v>392</v>
      </c>
      <c r="D145" s="309">
        <v>2</v>
      </c>
      <c r="E145" s="309"/>
      <c r="F145" s="309">
        <f t="shared" si="2"/>
        <v>0</v>
      </c>
    </row>
    <row r="146" spans="1:6">
      <c r="A146" s="307" t="s">
        <v>857</v>
      </c>
      <c r="B146" s="308" t="s">
        <v>471</v>
      </c>
      <c r="C146" s="309" t="s">
        <v>392</v>
      </c>
      <c r="D146" s="309">
        <v>1</v>
      </c>
      <c r="E146" s="309"/>
      <c r="F146" s="309">
        <f t="shared" ref="F146:F159" si="3">D146*E146</f>
        <v>0</v>
      </c>
    </row>
    <row r="147" spans="1:6" ht="30">
      <c r="A147" s="307" t="s">
        <v>858</v>
      </c>
      <c r="B147" s="308" t="s">
        <v>472</v>
      </c>
      <c r="C147" s="309" t="s">
        <v>392</v>
      </c>
      <c r="D147" s="309">
        <v>5</v>
      </c>
      <c r="E147" s="309"/>
      <c r="F147" s="309">
        <f t="shared" si="3"/>
        <v>0</v>
      </c>
    </row>
    <row r="148" spans="1:6" ht="30">
      <c r="A148" s="307" t="s">
        <v>859</v>
      </c>
      <c r="B148" s="308" t="s">
        <v>473</v>
      </c>
      <c r="C148" s="309" t="s">
        <v>25</v>
      </c>
      <c r="D148" s="309">
        <v>5</v>
      </c>
      <c r="E148" s="309"/>
      <c r="F148" s="309">
        <f t="shared" si="3"/>
        <v>0</v>
      </c>
    </row>
    <row r="149" spans="1:6">
      <c r="A149" s="307" t="s">
        <v>860</v>
      </c>
      <c r="B149" s="308" t="s">
        <v>474</v>
      </c>
      <c r="C149" s="309" t="s">
        <v>392</v>
      </c>
      <c r="D149" s="309">
        <v>3</v>
      </c>
      <c r="E149" s="309"/>
      <c r="F149" s="309">
        <f t="shared" si="3"/>
        <v>0</v>
      </c>
    </row>
    <row r="150" spans="1:6" ht="30">
      <c r="A150" s="307" t="s">
        <v>861</v>
      </c>
      <c r="B150" s="308" t="s">
        <v>475</v>
      </c>
      <c r="C150" s="309" t="s">
        <v>392</v>
      </c>
      <c r="D150" s="309">
        <v>2</v>
      </c>
      <c r="E150" s="309"/>
      <c r="F150" s="309">
        <f t="shared" si="3"/>
        <v>0</v>
      </c>
    </row>
    <row r="151" spans="1:6" ht="30">
      <c r="A151" s="307" t="s">
        <v>862</v>
      </c>
      <c r="B151" s="308" t="s">
        <v>476</v>
      </c>
      <c r="C151" s="309" t="s">
        <v>392</v>
      </c>
      <c r="D151" s="309">
        <v>8</v>
      </c>
      <c r="E151" s="309"/>
      <c r="F151" s="309">
        <f t="shared" si="3"/>
        <v>0</v>
      </c>
    </row>
    <row r="152" spans="1:6" ht="45">
      <c r="A152" s="307" t="s">
        <v>863</v>
      </c>
      <c r="B152" s="308" t="s">
        <v>477</v>
      </c>
      <c r="C152" s="309" t="s">
        <v>392</v>
      </c>
      <c r="D152" s="309">
        <v>8</v>
      </c>
      <c r="E152" s="309"/>
      <c r="F152" s="309">
        <f t="shared" si="3"/>
        <v>0</v>
      </c>
    </row>
    <row r="153" spans="1:6" ht="30">
      <c r="A153" s="307" t="s">
        <v>864</v>
      </c>
      <c r="B153" s="308" t="s">
        <v>478</v>
      </c>
      <c r="C153" s="309" t="s">
        <v>392</v>
      </c>
      <c r="D153" s="309">
        <v>19</v>
      </c>
      <c r="E153" s="309"/>
      <c r="F153" s="309">
        <f t="shared" si="3"/>
        <v>0</v>
      </c>
    </row>
    <row r="154" spans="1:6" ht="30">
      <c r="A154" s="307" t="s">
        <v>865</v>
      </c>
      <c r="B154" s="308" t="s">
        <v>479</v>
      </c>
      <c r="C154" s="309" t="s">
        <v>392</v>
      </c>
      <c r="D154" s="309">
        <v>1</v>
      </c>
      <c r="E154" s="318"/>
      <c r="F154" s="309">
        <f t="shared" si="3"/>
        <v>0</v>
      </c>
    </row>
    <row r="155" spans="1:6" ht="30">
      <c r="A155" s="307" t="s">
        <v>866</v>
      </c>
      <c r="B155" s="308" t="s">
        <v>480</v>
      </c>
      <c r="C155" s="309" t="s">
        <v>77</v>
      </c>
      <c r="D155" s="309">
        <v>70</v>
      </c>
      <c r="E155" s="318"/>
      <c r="F155" s="309">
        <f t="shared" si="3"/>
        <v>0</v>
      </c>
    </row>
    <row r="156" spans="1:6">
      <c r="A156" s="161" t="s">
        <v>173</v>
      </c>
      <c r="B156" s="162" t="s">
        <v>351</v>
      </c>
      <c r="C156" s="313"/>
      <c r="D156" s="313"/>
      <c r="E156" s="313"/>
      <c r="F156" s="313"/>
    </row>
    <row r="157" spans="1:6">
      <c r="A157" s="307" t="s">
        <v>728</v>
      </c>
      <c r="B157" s="275" t="s">
        <v>481</v>
      </c>
      <c r="C157" s="309" t="s">
        <v>381</v>
      </c>
      <c r="D157" s="309">
        <v>1</v>
      </c>
      <c r="E157" s="309"/>
      <c r="F157" s="309">
        <f t="shared" si="3"/>
        <v>0</v>
      </c>
    </row>
    <row r="158" spans="1:6" ht="45">
      <c r="A158" s="307" t="s">
        <v>867</v>
      </c>
      <c r="B158" s="333" t="s">
        <v>868</v>
      </c>
      <c r="C158" s="309" t="s">
        <v>77</v>
      </c>
      <c r="D158" s="309">
        <v>35</v>
      </c>
      <c r="E158" s="309"/>
      <c r="F158" s="309">
        <f t="shared" si="3"/>
        <v>0</v>
      </c>
    </row>
    <row r="159" spans="1:6" ht="45">
      <c r="A159" s="307" t="s">
        <v>869</v>
      </c>
      <c r="B159" s="308" t="s">
        <v>482</v>
      </c>
      <c r="C159" s="309" t="s">
        <v>25</v>
      </c>
      <c r="D159" s="309">
        <v>2</v>
      </c>
      <c r="E159" s="309"/>
      <c r="F159" s="309">
        <f t="shared" si="3"/>
        <v>0</v>
      </c>
    </row>
    <row r="160" spans="1:6">
      <c r="A160" s="314" t="s">
        <v>12</v>
      </c>
      <c r="B160" s="168" t="s">
        <v>379</v>
      </c>
      <c r="C160" s="289"/>
      <c r="D160" s="290"/>
      <c r="E160" s="291"/>
      <c r="F160" s="292">
        <f>SUM(F6:F9)</f>
        <v>0</v>
      </c>
    </row>
    <row r="161" spans="1:6">
      <c r="A161" s="314" t="s">
        <v>53</v>
      </c>
      <c r="B161" s="168" t="s">
        <v>385</v>
      </c>
      <c r="C161" s="289"/>
      <c r="D161" s="290"/>
      <c r="E161" s="291"/>
      <c r="F161" s="293">
        <f>SUM(F12:F20)</f>
        <v>0</v>
      </c>
    </row>
    <row r="162" spans="1:6" ht="15.75">
      <c r="A162" s="315" t="s">
        <v>390</v>
      </c>
      <c r="B162" s="169" t="s">
        <v>391</v>
      </c>
      <c r="C162" s="294"/>
      <c r="D162" s="295"/>
      <c r="E162" s="296"/>
      <c r="F162" s="293">
        <f>SUM(F22:F90)</f>
        <v>0</v>
      </c>
    </row>
    <row r="163" spans="1:6">
      <c r="A163" s="315" t="s">
        <v>158</v>
      </c>
      <c r="B163" s="170" t="s">
        <v>427</v>
      </c>
      <c r="C163" s="294"/>
      <c r="D163" s="294"/>
      <c r="E163" s="296"/>
      <c r="F163" s="293">
        <f>SUM(F92:F155)</f>
        <v>0</v>
      </c>
    </row>
    <row r="164" spans="1:6" ht="15.75" thickBot="1">
      <c r="A164" s="315" t="s">
        <v>196</v>
      </c>
      <c r="B164" s="171" t="s">
        <v>351</v>
      </c>
      <c r="C164" s="294"/>
      <c r="D164" s="294"/>
      <c r="E164" s="296"/>
      <c r="F164" s="293">
        <f>SUM(F157:F159)</f>
        <v>0</v>
      </c>
    </row>
    <row r="165" spans="1:6" ht="15.75" thickBot="1">
      <c r="A165" s="380" t="s">
        <v>870</v>
      </c>
      <c r="B165" s="381"/>
      <c r="C165" s="381"/>
      <c r="D165" s="381"/>
      <c r="E165" s="382"/>
      <c r="F165" s="316">
        <f>SUM(F160:F164)</f>
        <v>0</v>
      </c>
    </row>
  </sheetData>
  <mergeCells count="5">
    <mergeCell ref="A1:F2"/>
    <mergeCell ref="B3:B4"/>
    <mergeCell ref="B5:F5"/>
    <mergeCell ref="B11:F11"/>
    <mergeCell ref="A165:E16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F61"/>
  <sheetViews>
    <sheetView view="pageBreakPreview" zoomScale="90" zoomScaleNormal="100" zoomScaleSheetLayoutView="90" workbookViewId="0">
      <selection activeCell="K10" sqref="K10"/>
    </sheetView>
  </sheetViews>
  <sheetFormatPr defaultRowHeight="15"/>
  <cols>
    <col min="1" max="1" width="8.7109375" customWidth="1"/>
    <col min="2" max="2" width="45.7109375" customWidth="1"/>
    <col min="3" max="3" width="8.7109375" customWidth="1"/>
    <col min="4" max="4" width="10.7109375" customWidth="1"/>
    <col min="5" max="5" width="13.28515625" customWidth="1"/>
    <col min="6" max="6" width="18.28515625" customWidth="1"/>
  </cols>
  <sheetData>
    <row r="1" spans="1:6" ht="25.5">
      <c r="A1" s="54" t="s">
        <v>6</v>
      </c>
      <c r="B1" s="55" t="s">
        <v>7</v>
      </c>
      <c r="C1" s="54" t="s">
        <v>8</v>
      </c>
      <c r="D1" s="56" t="s">
        <v>9</v>
      </c>
      <c r="E1" s="54" t="s">
        <v>10</v>
      </c>
      <c r="F1" s="54" t="s">
        <v>11</v>
      </c>
    </row>
    <row r="2" spans="1:6" ht="24" customHeight="1">
      <c r="A2" s="51" t="s">
        <v>626</v>
      </c>
      <c r="B2" s="57" t="s">
        <v>627</v>
      </c>
      <c r="C2" s="342"/>
      <c r="D2" s="343"/>
      <c r="E2" s="343"/>
      <c r="F2" s="344"/>
    </row>
    <row r="4" spans="1:6">
      <c r="A4" s="258" t="s">
        <v>12</v>
      </c>
      <c r="B4" s="257" t="s">
        <v>628</v>
      </c>
      <c r="C4" s="245"/>
      <c r="D4" s="245"/>
      <c r="E4" s="246"/>
      <c r="F4" s="246"/>
    </row>
    <row r="5" spans="1:6" ht="39">
      <c r="A5" s="97">
        <v>15.1</v>
      </c>
      <c r="B5" s="61" t="s">
        <v>629</v>
      </c>
      <c r="C5" s="42" t="s">
        <v>25</v>
      </c>
      <c r="D5" s="41">
        <v>1</v>
      </c>
      <c r="E5" s="148"/>
      <c r="F5" s="148">
        <f t="shared" ref="F5:F11" si="0">D5*E5</f>
        <v>0</v>
      </c>
    </row>
    <row r="6" spans="1:6" ht="64.5">
      <c r="A6" s="97">
        <v>15.2</v>
      </c>
      <c r="B6" s="61" t="s">
        <v>630</v>
      </c>
      <c r="C6" s="42" t="s">
        <v>77</v>
      </c>
      <c r="D6" s="43">
        <v>8</v>
      </c>
      <c r="E6" s="148"/>
      <c r="F6" s="148">
        <f t="shared" si="0"/>
        <v>0</v>
      </c>
    </row>
    <row r="7" spans="1:6" ht="39">
      <c r="A7" s="97">
        <v>15.3</v>
      </c>
      <c r="B7" s="61" t="s">
        <v>631</v>
      </c>
      <c r="C7" s="42" t="s">
        <v>17</v>
      </c>
      <c r="D7" s="41">
        <v>1</v>
      </c>
      <c r="E7" s="148"/>
      <c r="F7" s="148">
        <f t="shared" si="0"/>
        <v>0</v>
      </c>
    </row>
    <row r="8" spans="1:6" ht="26.25">
      <c r="A8" s="97">
        <v>15.4</v>
      </c>
      <c r="B8" s="61" t="s">
        <v>632</v>
      </c>
      <c r="C8" s="42" t="s">
        <v>25</v>
      </c>
      <c r="D8" s="41">
        <v>1</v>
      </c>
      <c r="E8" s="148"/>
      <c r="F8" s="148">
        <f t="shared" si="0"/>
        <v>0</v>
      </c>
    </row>
    <row r="9" spans="1:6" ht="39">
      <c r="A9" s="97">
        <v>15.5</v>
      </c>
      <c r="B9" s="61" t="s">
        <v>633</v>
      </c>
      <c r="C9" s="42" t="s">
        <v>69</v>
      </c>
      <c r="D9" s="41">
        <v>1</v>
      </c>
      <c r="E9" s="148"/>
      <c r="F9" s="148">
        <f t="shared" si="0"/>
        <v>0</v>
      </c>
    </row>
    <row r="10" spans="1:6" ht="39">
      <c r="A10" s="97">
        <v>15.6</v>
      </c>
      <c r="B10" s="61" t="s">
        <v>634</v>
      </c>
      <c r="C10" s="42" t="s">
        <v>25</v>
      </c>
      <c r="D10" s="41">
        <v>1</v>
      </c>
      <c r="E10" s="148"/>
      <c r="F10" s="148">
        <f t="shared" si="0"/>
        <v>0</v>
      </c>
    </row>
    <row r="11" spans="1:6" ht="39">
      <c r="A11" s="97">
        <v>15.7</v>
      </c>
      <c r="B11" s="61" t="s">
        <v>635</v>
      </c>
      <c r="C11" s="42" t="s">
        <v>25</v>
      </c>
      <c r="D11" s="41">
        <v>1</v>
      </c>
      <c r="E11" s="148"/>
      <c r="F11" s="148">
        <f t="shared" si="0"/>
        <v>0</v>
      </c>
    </row>
    <row r="12" spans="1:6" ht="64.5">
      <c r="A12" s="97">
        <v>15.8</v>
      </c>
      <c r="B12" s="61" t="s">
        <v>636</v>
      </c>
      <c r="C12" s="42" t="s">
        <v>637</v>
      </c>
      <c r="D12" s="41">
        <v>45</v>
      </c>
      <c r="E12" s="148"/>
      <c r="F12" s="148">
        <f>D12*E12</f>
        <v>0</v>
      </c>
    </row>
    <row r="13" spans="1:6" ht="51.75">
      <c r="A13" s="97">
        <v>15.9</v>
      </c>
      <c r="B13" s="61" t="s">
        <v>638</v>
      </c>
      <c r="C13" s="42" t="s">
        <v>69</v>
      </c>
      <c r="D13" s="247">
        <v>0.5</v>
      </c>
      <c r="E13" s="148"/>
      <c r="F13" s="148">
        <f>D13*E13</f>
        <v>0</v>
      </c>
    </row>
    <row r="14" spans="1:6" ht="44.25" customHeight="1">
      <c r="A14" s="98">
        <v>15.1</v>
      </c>
      <c r="B14" s="61" t="s">
        <v>639</v>
      </c>
      <c r="C14" s="42" t="s">
        <v>25</v>
      </c>
      <c r="D14" s="41">
        <v>2</v>
      </c>
      <c r="E14" s="148"/>
      <c r="F14" s="148">
        <f t="shared" ref="F14:F55" si="1">D14*E14</f>
        <v>0</v>
      </c>
    </row>
    <row r="15" spans="1:6" ht="26.25">
      <c r="A15" s="97">
        <v>15.11</v>
      </c>
      <c r="B15" s="61" t="s">
        <v>640</v>
      </c>
      <c r="C15" s="42" t="s">
        <v>25</v>
      </c>
      <c r="D15" s="41">
        <v>1</v>
      </c>
      <c r="E15" s="148"/>
      <c r="F15" s="148">
        <f t="shared" si="1"/>
        <v>0</v>
      </c>
    </row>
    <row r="16" spans="1:6" ht="39">
      <c r="A16" s="97">
        <v>15.12</v>
      </c>
      <c r="B16" s="61" t="s">
        <v>641</v>
      </c>
      <c r="C16" s="42" t="s">
        <v>77</v>
      </c>
      <c r="D16" s="43">
        <v>2</v>
      </c>
      <c r="E16" s="148"/>
      <c r="F16" s="148">
        <f t="shared" si="1"/>
        <v>0</v>
      </c>
    </row>
    <row r="17" spans="1:6">
      <c r="A17" s="137" t="s">
        <v>53</v>
      </c>
      <c r="B17" s="248" t="s">
        <v>642</v>
      </c>
      <c r="C17" s="42"/>
      <c r="D17" s="41"/>
      <c r="E17" s="148"/>
      <c r="F17" s="148"/>
    </row>
    <row r="18" spans="1:6" ht="51">
      <c r="A18" s="97">
        <v>15.13</v>
      </c>
      <c r="B18" s="249" t="s">
        <v>643</v>
      </c>
      <c r="C18" s="42" t="s">
        <v>17</v>
      </c>
      <c r="D18" s="41">
        <v>1</v>
      </c>
      <c r="E18" s="148"/>
      <c r="F18" s="148">
        <f t="shared" si="1"/>
        <v>0</v>
      </c>
    </row>
    <row r="19" spans="1:6" ht="76.5">
      <c r="A19" s="97">
        <v>15.14</v>
      </c>
      <c r="B19" s="249" t="s">
        <v>644</v>
      </c>
      <c r="C19" s="42" t="s">
        <v>17</v>
      </c>
      <c r="D19" s="41">
        <v>1</v>
      </c>
      <c r="E19" s="148"/>
      <c r="F19" s="148">
        <f t="shared" si="1"/>
        <v>0</v>
      </c>
    </row>
    <row r="20" spans="1:6" ht="64.5">
      <c r="A20" s="97">
        <v>15.15</v>
      </c>
      <c r="B20" s="61" t="s">
        <v>645</v>
      </c>
      <c r="C20" s="42" t="s">
        <v>17</v>
      </c>
      <c r="D20" s="41">
        <v>1</v>
      </c>
      <c r="E20" s="148"/>
      <c r="F20" s="148">
        <f t="shared" si="1"/>
        <v>0</v>
      </c>
    </row>
    <row r="21" spans="1:6" ht="63.75">
      <c r="A21" s="97">
        <v>15.16</v>
      </c>
      <c r="B21" s="249" t="s">
        <v>646</v>
      </c>
      <c r="C21" s="42" t="s">
        <v>17</v>
      </c>
      <c r="D21" s="41">
        <v>1</v>
      </c>
      <c r="E21" s="148"/>
      <c r="F21" s="148">
        <f t="shared" si="1"/>
        <v>0</v>
      </c>
    </row>
    <row r="22" spans="1:6" ht="51">
      <c r="A22" s="97">
        <v>15.17</v>
      </c>
      <c r="B22" s="249" t="s">
        <v>647</v>
      </c>
      <c r="C22" s="42" t="s">
        <v>17</v>
      </c>
      <c r="D22" s="41">
        <v>1</v>
      </c>
      <c r="E22" s="148"/>
      <c r="F22" s="148">
        <f t="shared" si="1"/>
        <v>0</v>
      </c>
    </row>
    <row r="23" spans="1:6" ht="51.75">
      <c r="A23" s="97">
        <v>15.18</v>
      </c>
      <c r="B23" s="61" t="s">
        <v>648</v>
      </c>
      <c r="C23" s="42" t="s">
        <v>17</v>
      </c>
      <c r="D23" s="41">
        <v>1</v>
      </c>
      <c r="E23" s="148"/>
      <c r="F23" s="148">
        <f t="shared" si="1"/>
        <v>0</v>
      </c>
    </row>
    <row r="24" spans="1:6" ht="38.25">
      <c r="A24" s="97">
        <v>15.19</v>
      </c>
      <c r="B24" s="249" t="s">
        <v>629</v>
      </c>
      <c r="C24" s="42" t="s">
        <v>25</v>
      </c>
      <c r="D24" s="41">
        <v>1</v>
      </c>
      <c r="E24" s="148"/>
      <c r="F24" s="148">
        <f t="shared" si="1"/>
        <v>0</v>
      </c>
    </row>
    <row r="25" spans="1:6" ht="51">
      <c r="A25" s="98">
        <v>15.2</v>
      </c>
      <c r="B25" s="249" t="s">
        <v>649</v>
      </c>
      <c r="C25" s="42" t="s">
        <v>25</v>
      </c>
      <c r="D25" s="41">
        <v>1</v>
      </c>
      <c r="E25" s="148"/>
      <c r="F25" s="148">
        <f t="shared" si="1"/>
        <v>0</v>
      </c>
    </row>
    <row r="26" spans="1:6" ht="63.75">
      <c r="A26" s="97">
        <v>15.21</v>
      </c>
      <c r="B26" s="249" t="s">
        <v>650</v>
      </c>
      <c r="C26" s="42" t="s">
        <v>77</v>
      </c>
      <c r="D26" s="43">
        <v>91</v>
      </c>
      <c r="E26" s="148"/>
      <c r="F26" s="148">
        <f t="shared" si="1"/>
        <v>0</v>
      </c>
    </row>
    <row r="27" spans="1:6" ht="63.75">
      <c r="A27" s="97">
        <v>15.22</v>
      </c>
      <c r="B27" s="249" t="s">
        <v>651</v>
      </c>
      <c r="C27" s="42" t="s">
        <v>77</v>
      </c>
      <c r="D27" s="43">
        <v>68</v>
      </c>
      <c r="E27" s="148"/>
      <c r="F27" s="148">
        <f t="shared" si="1"/>
        <v>0</v>
      </c>
    </row>
    <row r="28" spans="1:6" ht="63.75">
      <c r="A28" s="97">
        <v>15.23</v>
      </c>
      <c r="B28" s="249" t="s">
        <v>630</v>
      </c>
      <c r="C28" s="42" t="s">
        <v>77</v>
      </c>
      <c r="D28" s="43">
        <v>12</v>
      </c>
      <c r="E28" s="148"/>
      <c r="F28" s="148">
        <f t="shared" si="1"/>
        <v>0</v>
      </c>
    </row>
    <row r="29" spans="1:6" ht="38.25">
      <c r="A29" s="97">
        <v>15.24</v>
      </c>
      <c r="B29" s="249" t="s">
        <v>652</v>
      </c>
      <c r="C29" s="42" t="s">
        <v>17</v>
      </c>
      <c r="D29" s="41">
        <v>2</v>
      </c>
      <c r="E29" s="148"/>
      <c r="F29" s="148">
        <f t="shared" si="1"/>
        <v>0</v>
      </c>
    </row>
    <row r="30" spans="1:6" ht="38.25">
      <c r="A30" s="97">
        <v>15.25</v>
      </c>
      <c r="B30" s="249" t="s">
        <v>653</v>
      </c>
      <c r="C30" s="42" t="s">
        <v>17</v>
      </c>
      <c r="D30" s="41">
        <v>6</v>
      </c>
      <c r="E30" s="148"/>
      <c r="F30" s="148">
        <f t="shared" si="1"/>
        <v>0</v>
      </c>
    </row>
    <row r="31" spans="1:6" ht="38.25">
      <c r="A31" s="97">
        <v>15.26</v>
      </c>
      <c r="B31" s="249" t="s">
        <v>654</v>
      </c>
      <c r="C31" s="42" t="s">
        <v>25</v>
      </c>
      <c r="D31" s="41">
        <v>5</v>
      </c>
      <c r="E31" s="148"/>
      <c r="F31" s="148">
        <f t="shared" si="1"/>
        <v>0</v>
      </c>
    </row>
    <row r="32" spans="1:6" ht="39">
      <c r="A32" s="99">
        <v>15.27</v>
      </c>
      <c r="B32" s="61" t="s">
        <v>633</v>
      </c>
      <c r="C32" s="250" t="s">
        <v>69</v>
      </c>
      <c r="D32" s="61">
        <v>1</v>
      </c>
      <c r="E32" s="251"/>
      <c r="F32" s="148">
        <f t="shared" si="1"/>
        <v>0</v>
      </c>
    </row>
    <row r="33" spans="1:6" ht="39">
      <c r="A33" s="99">
        <v>15.28</v>
      </c>
      <c r="B33" s="61" t="s">
        <v>655</v>
      </c>
      <c r="C33" s="250" t="s">
        <v>77</v>
      </c>
      <c r="D33" s="252">
        <v>48</v>
      </c>
      <c r="E33" s="251"/>
      <c r="F33" s="148">
        <f t="shared" si="1"/>
        <v>0</v>
      </c>
    </row>
    <row r="34" spans="1:6" ht="39">
      <c r="A34" s="99">
        <v>15.29</v>
      </c>
      <c r="B34" s="61" t="s">
        <v>656</v>
      </c>
      <c r="C34" s="250" t="s">
        <v>69</v>
      </c>
      <c r="D34" s="253">
        <v>0.5</v>
      </c>
      <c r="E34" s="251"/>
      <c r="F34" s="148">
        <f>D34*E34</f>
        <v>0</v>
      </c>
    </row>
    <row r="35" spans="1:6" ht="26.25">
      <c r="A35" s="104">
        <v>15.3</v>
      </c>
      <c r="B35" s="61" t="s">
        <v>657</v>
      </c>
      <c r="C35" s="250" t="s">
        <v>77</v>
      </c>
      <c r="D35" s="252">
        <v>35</v>
      </c>
      <c r="E35" s="251"/>
      <c r="F35" s="148">
        <f t="shared" si="1"/>
        <v>0</v>
      </c>
    </row>
    <row r="36" spans="1:6" ht="26.25">
      <c r="A36" s="99">
        <v>15.31</v>
      </c>
      <c r="B36" s="61" t="s">
        <v>658</v>
      </c>
      <c r="C36" s="250" t="s">
        <v>637</v>
      </c>
      <c r="D36" s="61">
        <v>2.48</v>
      </c>
      <c r="E36" s="251"/>
      <c r="F36" s="148">
        <f t="shared" si="1"/>
        <v>0</v>
      </c>
    </row>
    <row r="37" spans="1:6" ht="44.25" customHeight="1">
      <c r="A37" s="99">
        <v>15.32</v>
      </c>
      <c r="B37" s="61" t="s">
        <v>659</v>
      </c>
      <c r="C37" s="250" t="s">
        <v>637</v>
      </c>
      <c r="D37" s="61">
        <v>4.12</v>
      </c>
      <c r="E37" s="251"/>
      <c r="F37" s="148">
        <f t="shared" si="1"/>
        <v>0</v>
      </c>
    </row>
    <row r="38" spans="1:6" ht="39">
      <c r="A38" s="99">
        <v>15.33</v>
      </c>
      <c r="B38" s="61" t="s">
        <v>660</v>
      </c>
      <c r="C38" s="250" t="s">
        <v>25</v>
      </c>
      <c r="D38" s="61">
        <v>1</v>
      </c>
      <c r="E38" s="251"/>
      <c r="F38" s="148">
        <f t="shared" si="1"/>
        <v>0</v>
      </c>
    </row>
    <row r="39" spans="1:6" ht="39">
      <c r="A39" s="99">
        <v>15.34</v>
      </c>
      <c r="B39" s="61" t="s">
        <v>661</v>
      </c>
      <c r="C39" s="250" t="s">
        <v>25</v>
      </c>
      <c r="D39" s="61">
        <v>1</v>
      </c>
      <c r="E39" s="251"/>
      <c r="F39" s="148">
        <f t="shared" si="1"/>
        <v>0</v>
      </c>
    </row>
    <row r="40" spans="1:6" ht="39">
      <c r="A40" s="99">
        <v>15.35</v>
      </c>
      <c r="B40" s="61" t="s">
        <v>635</v>
      </c>
      <c r="C40" s="250" t="s">
        <v>25</v>
      </c>
      <c r="D40" s="61">
        <v>2</v>
      </c>
      <c r="E40" s="251"/>
      <c r="F40" s="148">
        <f t="shared" si="1"/>
        <v>0</v>
      </c>
    </row>
    <row r="41" spans="1:6" ht="64.5">
      <c r="A41" s="99">
        <v>15.36</v>
      </c>
      <c r="B41" s="61" t="s">
        <v>636</v>
      </c>
      <c r="C41" s="250" t="s">
        <v>637</v>
      </c>
      <c r="D41" s="61">
        <v>592</v>
      </c>
      <c r="E41" s="251"/>
      <c r="F41" s="148">
        <f t="shared" si="1"/>
        <v>0</v>
      </c>
    </row>
    <row r="42" spans="1:6" ht="51.75">
      <c r="A42" s="99">
        <v>15.37</v>
      </c>
      <c r="B42" s="61" t="s">
        <v>662</v>
      </c>
      <c r="C42" s="250" t="s">
        <v>69</v>
      </c>
      <c r="D42" s="253">
        <v>0.5</v>
      </c>
      <c r="E42" s="251"/>
      <c r="F42" s="148">
        <f t="shared" si="1"/>
        <v>0</v>
      </c>
    </row>
    <row r="43" spans="1:6" ht="150.75" customHeight="1">
      <c r="A43" s="99">
        <v>15.38</v>
      </c>
      <c r="B43" s="249" t="s">
        <v>663</v>
      </c>
      <c r="C43" s="250" t="s">
        <v>31</v>
      </c>
      <c r="D43" s="252">
        <v>62.2</v>
      </c>
      <c r="E43" s="251"/>
      <c r="F43" s="148">
        <f t="shared" si="1"/>
        <v>0</v>
      </c>
    </row>
    <row r="44" spans="1:6" ht="61.5" customHeight="1">
      <c r="A44" s="99">
        <v>15.39</v>
      </c>
      <c r="B44" s="254" t="s">
        <v>664</v>
      </c>
      <c r="C44" s="250"/>
      <c r="D44" s="61"/>
      <c r="E44" s="251"/>
      <c r="F44" s="148"/>
    </row>
    <row r="45" spans="1:6">
      <c r="A45" s="99"/>
      <c r="B45" s="249" t="s">
        <v>665</v>
      </c>
      <c r="C45" s="250" t="s">
        <v>25</v>
      </c>
      <c r="D45" s="61">
        <v>6</v>
      </c>
      <c r="E45" s="251"/>
      <c r="F45" s="148">
        <f t="shared" si="1"/>
        <v>0</v>
      </c>
    </row>
    <row r="46" spans="1:6">
      <c r="A46" s="99"/>
      <c r="B46" s="249" t="s">
        <v>666</v>
      </c>
      <c r="C46" s="250" t="s">
        <v>25</v>
      </c>
      <c r="D46" s="61">
        <v>5</v>
      </c>
      <c r="E46" s="251"/>
      <c r="F46" s="148">
        <f t="shared" si="1"/>
        <v>0</v>
      </c>
    </row>
    <row r="47" spans="1:6">
      <c r="A47" s="97"/>
      <c r="B47" s="255" t="s">
        <v>667</v>
      </c>
      <c r="C47" s="42" t="s">
        <v>25</v>
      </c>
      <c r="D47" s="41">
        <v>1</v>
      </c>
      <c r="E47" s="148"/>
      <c r="F47" s="148">
        <f t="shared" si="1"/>
        <v>0</v>
      </c>
    </row>
    <row r="48" spans="1:6" ht="54.75" customHeight="1">
      <c r="A48" s="98">
        <v>15.4</v>
      </c>
      <c r="B48" s="249" t="s">
        <v>639</v>
      </c>
      <c r="C48" s="42" t="s">
        <v>25</v>
      </c>
      <c r="D48" s="41">
        <v>6</v>
      </c>
      <c r="E48" s="148"/>
      <c r="F48" s="148">
        <f t="shared" si="1"/>
        <v>0</v>
      </c>
    </row>
    <row r="49" spans="1:6" ht="25.5">
      <c r="A49" s="97">
        <v>15.41</v>
      </c>
      <c r="B49" s="249" t="s">
        <v>668</v>
      </c>
      <c r="C49" s="42"/>
      <c r="D49" s="41"/>
      <c r="E49" s="148"/>
      <c r="F49" s="148"/>
    </row>
    <row r="50" spans="1:6">
      <c r="A50" s="97"/>
      <c r="B50" s="249" t="s">
        <v>669</v>
      </c>
      <c r="C50" s="42" t="s">
        <v>25</v>
      </c>
      <c r="D50" s="41">
        <v>1</v>
      </c>
      <c r="E50" s="148"/>
      <c r="F50" s="148">
        <f t="shared" si="1"/>
        <v>0</v>
      </c>
    </row>
    <row r="51" spans="1:6">
      <c r="A51" s="97"/>
      <c r="B51" s="249" t="s">
        <v>670</v>
      </c>
      <c r="C51" s="42" t="s">
        <v>25</v>
      </c>
      <c r="D51" s="41">
        <v>1</v>
      </c>
      <c r="E51" s="148"/>
      <c r="F51" s="148">
        <f t="shared" si="1"/>
        <v>0</v>
      </c>
    </row>
    <row r="52" spans="1:6" ht="25.5">
      <c r="A52" s="97">
        <v>15.42</v>
      </c>
      <c r="B52" s="249" t="s">
        <v>671</v>
      </c>
      <c r="C52" s="42"/>
      <c r="D52" s="41"/>
      <c r="E52" s="148"/>
      <c r="F52" s="148"/>
    </row>
    <row r="53" spans="1:6">
      <c r="A53" s="41"/>
      <c r="B53" s="61" t="s">
        <v>672</v>
      </c>
      <c r="C53" s="42" t="s">
        <v>77</v>
      </c>
      <c r="D53" s="43">
        <v>2</v>
      </c>
      <c r="E53" s="148"/>
      <c r="F53" s="148">
        <f t="shared" si="1"/>
        <v>0</v>
      </c>
    </row>
    <row r="54" spans="1:6">
      <c r="A54" s="41"/>
      <c r="B54" s="61" t="s">
        <v>673</v>
      </c>
      <c r="C54" s="42" t="s">
        <v>77</v>
      </c>
      <c r="D54" s="43">
        <v>12</v>
      </c>
      <c r="E54" s="148"/>
      <c r="F54" s="148">
        <f t="shared" si="1"/>
        <v>0</v>
      </c>
    </row>
    <row r="55" spans="1:6">
      <c r="A55" s="41"/>
      <c r="B55" s="61" t="s">
        <v>674</v>
      </c>
      <c r="C55" s="42" t="s">
        <v>77</v>
      </c>
      <c r="D55" s="43">
        <v>6</v>
      </c>
      <c r="E55" s="148"/>
      <c r="F55" s="148">
        <f t="shared" si="1"/>
        <v>0</v>
      </c>
    </row>
    <row r="57" spans="1:6">
      <c r="A57" s="182" t="s">
        <v>12</v>
      </c>
      <c r="B57" s="256" t="s">
        <v>675</v>
      </c>
      <c r="C57" s="298"/>
      <c r="D57" s="298"/>
      <c r="E57" s="299"/>
      <c r="F57" s="300">
        <f>SUM(F5:F16)</f>
        <v>0</v>
      </c>
    </row>
    <row r="58" spans="1:6">
      <c r="A58" s="182" t="s">
        <v>53</v>
      </c>
      <c r="B58" s="183" t="s">
        <v>676</v>
      </c>
      <c r="C58" s="298"/>
      <c r="D58" s="298"/>
      <c r="E58" s="299"/>
      <c r="F58" s="300">
        <f>SUM(F18:F55)</f>
        <v>0</v>
      </c>
    </row>
    <row r="59" spans="1:6">
      <c r="A59" s="182"/>
      <c r="B59" s="183"/>
      <c r="C59" s="298"/>
      <c r="D59" s="298"/>
      <c r="E59" s="299"/>
      <c r="F59" s="300"/>
    </row>
    <row r="60" spans="1:6">
      <c r="A60" s="178"/>
      <c r="B60" s="178"/>
      <c r="C60" s="178"/>
      <c r="D60" s="178"/>
      <c r="E60" s="178"/>
    </row>
    <row r="61" spans="1:6" ht="15.75">
      <c r="A61" s="179"/>
      <c r="B61" s="31" t="s">
        <v>677</v>
      </c>
      <c r="C61" s="28"/>
      <c r="D61" s="29"/>
      <c r="E61" s="30" t="s">
        <v>52</v>
      </c>
      <c r="F61" s="180">
        <f>SUM(F57:F58)</f>
        <v>0</v>
      </c>
    </row>
  </sheetData>
  <mergeCells count="1">
    <mergeCell ref="C2:F2"/>
  </mergeCells>
  <pageMargins left="0.7" right="0.7" top="0.75" bottom="0.75" header="0.3" footer="0.3"/>
  <pageSetup scale="75" orientation="portrait" horizontalDpi="300" verticalDpi="300" r:id="rId1"/>
  <rowBreaks count="3" manualBreakCount="3">
    <brk id="16" max="16383" man="1"/>
    <brk id="25" max="16383" man="1"/>
    <brk id="3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election activeCell="D17" sqref="D17"/>
    </sheetView>
  </sheetViews>
  <sheetFormatPr defaultRowHeight="15"/>
  <cols>
    <col min="1" max="1" width="3.7109375" customWidth="1"/>
    <col min="2" max="2" width="31.5703125" customWidth="1"/>
    <col min="4" max="4" width="19.42578125" customWidth="1"/>
  </cols>
  <sheetData>
    <row r="1" spans="1:4" ht="18.75">
      <c r="A1" s="44" t="s">
        <v>678</v>
      </c>
      <c r="B1" s="45"/>
      <c r="C1" s="46"/>
      <c r="D1" s="46"/>
    </row>
    <row r="2" spans="1:4" ht="15.75">
      <c r="A2" s="387" t="s">
        <v>679</v>
      </c>
      <c r="B2" s="388"/>
      <c r="C2" s="388"/>
      <c r="D2" s="388"/>
    </row>
    <row r="3" spans="1:4" ht="23.25" customHeight="1">
      <c r="A3" s="389"/>
      <c r="B3" s="389"/>
      <c r="C3" s="389"/>
      <c r="D3" s="389"/>
    </row>
    <row r="4" spans="1:4">
      <c r="A4" s="51" t="s">
        <v>12</v>
      </c>
      <c r="B4" s="47" t="s">
        <v>680</v>
      </c>
      <c r="C4" s="48" t="s">
        <v>681</v>
      </c>
      <c r="D4" s="34">
        <f>+'PRIPREMNI I DEMONTAŽNI'!F101</f>
        <v>0</v>
      </c>
    </row>
    <row r="5" spans="1:4">
      <c r="A5" s="51" t="s">
        <v>53</v>
      </c>
      <c r="B5" s="48" t="s">
        <v>682</v>
      </c>
      <c r="C5" s="48" t="s">
        <v>681</v>
      </c>
      <c r="D5" s="35">
        <f>+VIK!F111</f>
        <v>0</v>
      </c>
    </row>
    <row r="6" spans="1:4">
      <c r="A6" s="51" t="s">
        <v>390</v>
      </c>
      <c r="B6" s="47" t="s">
        <v>119</v>
      </c>
      <c r="C6" s="48" t="s">
        <v>681</v>
      </c>
      <c r="D6" s="36">
        <f>KONSTRUKCIJA!F72</f>
        <v>0</v>
      </c>
    </row>
    <row r="7" spans="1:4">
      <c r="A7" s="51" t="s">
        <v>158</v>
      </c>
      <c r="B7" s="48" t="s">
        <v>683</v>
      </c>
      <c r="C7" s="48" t="s">
        <v>681</v>
      </c>
      <c r="D7" s="36">
        <f>HIDROIZOLATERSKI!F33</f>
        <v>0</v>
      </c>
    </row>
    <row r="8" spans="1:4">
      <c r="A8" s="51" t="s">
        <v>173</v>
      </c>
      <c r="B8" s="48" t="s">
        <v>684</v>
      </c>
      <c r="C8" s="48" t="s">
        <v>681</v>
      </c>
      <c r="D8" s="36">
        <f>'PODOPOLAGAČKI i KERAMIČARSKI'!F35</f>
        <v>0</v>
      </c>
    </row>
    <row r="9" spans="1:4">
      <c r="A9" s="51" t="s">
        <v>196</v>
      </c>
      <c r="B9" s="49" t="s">
        <v>685</v>
      </c>
      <c r="C9" s="48" t="s">
        <v>681</v>
      </c>
      <c r="D9" s="36">
        <f>SUVOMONTAŽNI!F101</f>
        <v>0</v>
      </c>
    </row>
    <row r="10" spans="1:4">
      <c r="A10" s="51" t="s">
        <v>240</v>
      </c>
      <c r="B10" s="48" t="s">
        <v>686</v>
      </c>
      <c r="C10" s="48" t="s">
        <v>681</v>
      </c>
      <c r="D10" s="36">
        <f>MOLERSKI!F32</f>
        <v>0</v>
      </c>
    </row>
    <row r="11" spans="1:4">
      <c r="A11" s="51" t="s">
        <v>261</v>
      </c>
      <c r="B11" s="48" t="s">
        <v>687</v>
      </c>
      <c r="C11" s="48" t="s">
        <v>681</v>
      </c>
      <c r="D11" s="36">
        <f>STOLARSKI!F13</f>
        <v>0</v>
      </c>
    </row>
    <row r="12" spans="1:4">
      <c r="A12" s="51" t="s">
        <v>267</v>
      </c>
      <c r="B12" s="48" t="s">
        <v>688</v>
      </c>
      <c r="C12" s="48" t="s">
        <v>681</v>
      </c>
      <c r="D12" s="36">
        <f>BRAVARSKI!F57</f>
        <v>0</v>
      </c>
    </row>
    <row r="13" spans="1:4">
      <c r="A13" s="51" t="s">
        <v>289</v>
      </c>
      <c r="B13" s="48" t="s">
        <v>290</v>
      </c>
      <c r="C13" s="48" t="s">
        <v>681</v>
      </c>
      <c r="D13" s="36">
        <f>'KATALOŠKI NAMJEŠTAJ'!F63</f>
        <v>0</v>
      </c>
    </row>
    <row r="14" spans="1:4">
      <c r="A14" s="51" t="s">
        <v>313</v>
      </c>
      <c r="B14" s="48" t="s">
        <v>314</v>
      </c>
      <c r="C14" s="48" t="s">
        <v>681</v>
      </c>
      <c r="D14" s="36">
        <f>'NAMJEŠTAJ PO MJERI'!F117</f>
        <v>0</v>
      </c>
    </row>
    <row r="15" spans="1:4">
      <c r="A15" s="51" t="s">
        <v>689</v>
      </c>
      <c r="B15" s="48" t="s">
        <v>351</v>
      </c>
      <c r="C15" s="48" t="s">
        <v>681</v>
      </c>
      <c r="D15" s="36">
        <f>OSTALO!F77</f>
        <v>0</v>
      </c>
    </row>
    <row r="16" spans="1:4">
      <c r="A16" s="51" t="s">
        <v>377</v>
      </c>
      <c r="B16" s="48" t="s">
        <v>378</v>
      </c>
      <c r="C16" s="48" t="s">
        <v>681</v>
      </c>
      <c r="D16" s="36">
        <f>'JAKA STRUJA PRIZEMLJE'!F165</f>
        <v>0</v>
      </c>
    </row>
    <row r="17" spans="1:4">
      <c r="A17" s="51" t="s">
        <v>491</v>
      </c>
      <c r="B17" s="48" t="s">
        <v>690</v>
      </c>
      <c r="C17" s="48" t="s">
        <v>681</v>
      </c>
      <c r="D17" s="36">
        <f>'SLABA STRUJA'!F205</f>
        <v>0</v>
      </c>
    </row>
    <row r="18" spans="1:4">
      <c r="A18" s="51" t="s">
        <v>626</v>
      </c>
      <c r="B18" s="48" t="s">
        <v>627</v>
      </c>
      <c r="C18" s="48" t="s">
        <v>681</v>
      </c>
      <c r="D18" s="36">
        <f>TERMOTEHNIKA!F61</f>
        <v>0</v>
      </c>
    </row>
    <row r="19" spans="1:4">
      <c r="A19" s="52"/>
      <c r="B19" s="50" t="s">
        <v>691</v>
      </c>
      <c r="C19" s="53" t="s">
        <v>52</v>
      </c>
      <c r="D19" s="37">
        <f>SUM(D4:D18)</f>
        <v>0</v>
      </c>
    </row>
    <row r="20" spans="1:4">
      <c r="A20" s="276"/>
      <c r="B20" s="276"/>
      <c r="C20" s="276"/>
      <c r="D20" s="276"/>
    </row>
    <row r="21" spans="1:4">
      <c r="A21" s="276"/>
      <c r="B21" s="38" t="s">
        <v>692</v>
      </c>
      <c r="C21" s="276"/>
      <c r="D21" s="276"/>
    </row>
    <row r="22" spans="1:4">
      <c r="A22" s="276"/>
      <c r="B22" s="276"/>
      <c r="C22" s="276"/>
      <c r="D22" s="276"/>
    </row>
  </sheetData>
  <mergeCells count="2">
    <mergeCell ref="A2:D2"/>
    <mergeCell ref="A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102"/>
  <sheetViews>
    <sheetView view="pageBreakPreview" zoomScale="90" zoomScaleNormal="100" zoomScaleSheetLayoutView="90" workbookViewId="0">
      <selection activeCell="I16" sqref="I16"/>
    </sheetView>
  </sheetViews>
  <sheetFormatPr defaultRowHeight="15"/>
  <cols>
    <col min="1" max="1" width="8.7109375" style="15" customWidth="1"/>
    <col min="2" max="2" width="46" style="15" customWidth="1"/>
    <col min="3" max="3" width="8.7109375" style="15" customWidth="1"/>
    <col min="4" max="5" width="10.7109375" style="15" customWidth="1"/>
    <col min="6" max="6" width="13.85546875" style="15" customWidth="1"/>
    <col min="7" max="12" width="9.140625" style="15"/>
  </cols>
  <sheetData>
    <row r="1" spans="1:7" ht="25.5">
      <c r="A1" s="54" t="s">
        <v>6</v>
      </c>
      <c r="B1" s="55" t="s">
        <v>7</v>
      </c>
      <c r="C1" s="54" t="s">
        <v>8</v>
      </c>
      <c r="D1" s="56" t="s">
        <v>9</v>
      </c>
      <c r="E1" s="54" t="s">
        <v>10</v>
      </c>
      <c r="F1" s="54" t="s">
        <v>11</v>
      </c>
      <c r="G1" s="276"/>
    </row>
    <row r="2" spans="1:7" ht="24" customHeight="1">
      <c r="A2" s="51" t="s">
        <v>12</v>
      </c>
      <c r="B2" s="57" t="s">
        <v>13</v>
      </c>
      <c r="C2" s="342"/>
      <c r="D2" s="343"/>
      <c r="E2" s="343"/>
      <c r="F2" s="344"/>
      <c r="G2" s="276"/>
    </row>
    <row r="3" spans="1:7">
      <c r="A3" s="16"/>
      <c r="B3" s="17"/>
      <c r="C3" s="18"/>
      <c r="D3" s="19"/>
      <c r="E3" s="147"/>
      <c r="F3" s="147"/>
      <c r="G3" s="276"/>
    </row>
    <row r="4" spans="1:7" ht="38.25">
      <c r="A4" s="95" t="s">
        <v>14</v>
      </c>
      <c r="B4" s="60" t="s">
        <v>15</v>
      </c>
      <c r="C4" s="58"/>
      <c r="D4" s="120"/>
      <c r="E4" s="146"/>
      <c r="F4" s="146"/>
      <c r="G4" s="277"/>
    </row>
    <row r="5" spans="1:7">
      <c r="A5" s="96"/>
      <c r="B5" s="60"/>
      <c r="C5" s="58"/>
      <c r="D5" s="120"/>
      <c r="E5" s="145"/>
      <c r="F5" s="146"/>
      <c r="G5" s="277"/>
    </row>
    <row r="6" spans="1:7">
      <c r="A6" s="96"/>
      <c r="B6" s="60" t="s">
        <v>16</v>
      </c>
      <c r="C6" s="111" t="s">
        <v>17</v>
      </c>
      <c r="D6" s="121">
        <v>1</v>
      </c>
      <c r="E6" s="145"/>
      <c r="F6" s="146">
        <f>E6*D6</f>
        <v>0</v>
      </c>
      <c r="G6" s="277"/>
    </row>
    <row r="7" spans="1:7">
      <c r="A7" s="96"/>
      <c r="B7" s="60"/>
      <c r="C7" s="58"/>
      <c r="D7" s="121"/>
      <c r="E7" s="145"/>
      <c r="F7" s="146"/>
      <c r="G7" s="277"/>
    </row>
    <row r="8" spans="1:7" ht="63.75">
      <c r="A8" s="95" t="s">
        <v>18</v>
      </c>
      <c r="B8" s="60" t="s">
        <v>19</v>
      </c>
      <c r="C8" s="58"/>
      <c r="D8" s="121"/>
      <c r="E8" s="145"/>
      <c r="F8" s="146"/>
      <c r="G8" s="277"/>
    </row>
    <row r="9" spans="1:7">
      <c r="A9" s="96"/>
      <c r="B9" s="60"/>
      <c r="C9" s="276"/>
      <c r="D9" s="278"/>
      <c r="E9" s="145"/>
      <c r="F9" s="146"/>
      <c r="G9" s="277"/>
    </row>
    <row r="10" spans="1:7">
      <c r="A10" s="96"/>
      <c r="B10" s="60" t="s">
        <v>16</v>
      </c>
      <c r="C10" s="111" t="s">
        <v>17</v>
      </c>
      <c r="D10" s="121">
        <v>1</v>
      </c>
      <c r="E10" s="145"/>
      <c r="F10" s="146">
        <f>D10*E10</f>
        <v>0</v>
      </c>
      <c r="G10" s="277"/>
    </row>
    <row r="11" spans="1:7">
      <c r="A11" s="96"/>
      <c r="B11" s="60"/>
      <c r="C11" s="58"/>
      <c r="D11" s="121"/>
      <c r="E11" s="145"/>
      <c r="F11" s="146"/>
      <c r="G11" s="277"/>
    </row>
    <row r="12" spans="1:7" ht="38.25">
      <c r="A12" s="95" t="s">
        <v>20</v>
      </c>
      <c r="B12" s="60" t="s">
        <v>21</v>
      </c>
      <c r="C12" s="58"/>
      <c r="D12" s="121"/>
      <c r="E12" s="145"/>
      <c r="F12" s="146"/>
      <c r="G12" s="277"/>
    </row>
    <row r="13" spans="1:7">
      <c r="A13" s="96"/>
      <c r="B13" s="60"/>
      <c r="C13" s="58"/>
      <c r="D13" s="121"/>
      <c r="E13" s="145"/>
      <c r="F13" s="146"/>
      <c r="G13" s="277"/>
    </row>
    <row r="14" spans="1:7">
      <c r="A14" s="96"/>
      <c r="B14" s="60" t="s">
        <v>16</v>
      </c>
      <c r="C14" s="111" t="s">
        <v>17</v>
      </c>
      <c r="D14" s="121">
        <v>1</v>
      </c>
      <c r="E14" s="145"/>
      <c r="F14" s="146">
        <f>D14*E14</f>
        <v>0</v>
      </c>
      <c r="G14" s="277"/>
    </row>
    <row r="15" spans="1:7">
      <c r="A15" s="96"/>
      <c r="B15" s="60"/>
      <c r="C15" s="58"/>
      <c r="D15" s="121"/>
      <c r="E15" s="146"/>
      <c r="F15" s="146"/>
      <c r="G15" s="277"/>
    </row>
    <row r="16" spans="1:7" ht="51">
      <c r="A16" s="95" t="s">
        <v>22</v>
      </c>
      <c r="B16" s="20" t="s">
        <v>23</v>
      </c>
      <c r="C16" s="18"/>
      <c r="D16" s="122"/>
      <c r="E16" s="147"/>
      <c r="F16" s="147"/>
      <c r="G16" s="276"/>
    </row>
    <row r="17" spans="1:6">
      <c r="A17" s="95"/>
      <c r="B17" s="276"/>
      <c r="C17" s="18"/>
      <c r="D17" s="122"/>
      <c r="E17" s="147"/>
      <c r="F17" s="147"/>
    </row>
    <row r="18" spans="1:6">
      <c r="A18" s="95"/>
      <c r="B18" s="21" t="s">
        <v>24</v>
      </c>
      <c r="C18" s="83" t="s">
        <v>25</v>
      </c>
      <c r="D18" s="123">
        <v>10</v>
      </c>
      <c r="E18" s="147"/>
      <c r="F18" s="150">
        <f>D18*E18</f>
        <v>0</v>
      </c>
    </row>
    <row r="19" spans="1:6">
      <c r="A19" s="95"/>
      <c r="B19" s="21"/>
      <c r="C19" s="18"/>
      <c r="D19" s="123"/>
      <c r="E19" s="147"/>
      <c r="F19" s="150"/>
    </row>
    <row r="20" spans="1:6" ht="63.75">
      <c r="A20" s="95" t="s">
        <v>26</v>
      </c>
      <c r="B20" s="21" t="s">
        <v>27</v>
      </c>
      <c r="C20" s="18"/>
      <c r="D20" s="123"/>
      <c r="E20" s="147"/>
      <c r="F20" s="150"/>
    </row>
    <row r="21" spans="1:6">
      <c r="A21" s="95"/>
      <c r="B21" s="21"/>
      <c r="C21" s="18"/>
      <c r="D21" s="123"/>
      <c r="E21" s="147"/>
      <c r="F21" s="150"/>
    </row>
    <row r="22" spans="1:6">
      <c r="A22" s="95"/>
      <c r="B22" s="21" t="s">
        <v>24</v>
      </c>
      <c r="C22" s="83" t="s">
        <v>25</v>
      </c>
      <c r="D22" s="123">
        <v>22</v>
      </c>
      <c r="E22" s="147"/>
      <c r="F22" s="150">
        <f>D22*E22</f>
        <v>0</v>
      </c>
    </row>
    <row r="23" spans="1:6">
      <c r="A23" s="97"/>
      <c r="B23" s="25"/>
      <c r="C23" s="16"/>
      <c r="D23" s="124"/>
      <c r="E23" s="147"/>
      <c r="F23" s="147"/>
    </row>
    <row r="24" spans="1:6" ht="38.25">
      <c r="A24" s="97">
        <v>1.6</v>
      </c>
      <c r="B24" s="20" t="s">
        <v>28</v>
      </c>
      <c r="C24" s="16"/>
      <c r="D24" s="124"/>
      <c r="E24" s="147"/>
      <c r="F24" s="147"/>
    </row>
    <row r="25" spans="1:6">
      <c r="A25" s="97"/>
      <c r="B25" s="25"/>
      <c r="C25" s="16"/>
      <c r="D25" s="124"/>
      <c r="E25" s="147"/>
      <c r="F25" s="147"/>
    </row>
    <row r="26" spans="1:6">
      <c r="A26" s="95"/>
      <c r="B26" s="21" t="s">
        <v>16</v>
      </c>
      <c r="C26" s="83" t="s">
        <v>17</v>
      </c>
      <c r="D26" s="123">
        <v>1</v>
      </c>
      <c r="E26" s="147"/>
      <c r="F26" s="150">
        <f>+E26</f>
        <v>0</v>
      </c>
    </row>
    <row r="27" spans="1:6">
      <c r="A27" s="97"/>
      <c r="B27" s="25"/>
      <c r="C27" s="16"/>
      <c r="D27" s="124"/>
      <c r="E27" s="147"/>
      <c r="F27" s="147"/>
    </row>
    <row r="28" spans="1:6" ht="51">
      <c r="A28" s="108">
        <v>1.7</v>
      </c>
      <c r="B28" s="20" t="s">
        <v>29</v>
      </c>
      <c r="C28" s="16"/>
      <c r="D28" s="124"/>
      <c r="E28" s="147"/>
      <c r="F28" s="147"/>
    </row>
    <row r="29" spans="1:6">
      <c r="A29" s="97"/>
      <c r="B29" s="25"/>
      <c r="C29" s="16"/>
      <c r="D29" s="124"/>
      <c r="E29" s="147"/>
      <c r="F29" s="147"/>
    </row>
    <row r="30" spans="1:6">
      <c r="A30" s="95"/>
      <c r="B30" s="21" t="s">
        <v>30</v>
      </c>
      <c r="C30" s="83" t="s">
        <v>31</v>
      </c>
      <c r="D30" s="22">
        <v>137</v>
      </c>
      <c r="E30" s="147"/>
      <c r="F30" s="150">
        <f>D30*E30</f>
        <v>0</v>
      </c>
    </row>
    <row r="31" spans="1:6">
      <c r="A31" s="95"/>
      <c r="B31" s="21"/>
      <c r="C31" s="18"/>
      <c r="D31" s="123"/>
      <c r="E31" s="147"/>
      <c r="F31" s="150"/>
    </row>
    <row r="32" spans="1:6" ht="51">
      <c r="A32" s="95" t="s">
        <v>32</v>
      </c>
      <c r="B32" s="21" t="s">
        <v>33</v>
      </c>
      <c r="C32" s="18"/>
      <c r="D32" s="123"/>
      <c r="E32" s="147"/>
      <c r="F32" s="150"/>
    </row>
    <row r="33" spans="1:6">
      <c r="A33" s="95"/>
      <c r="B33" s="21"/>
      <c r="C33" s="18"/>
      <c r="D33" s="123"/>
      <c r="E33" s="147"/>
      <c r="F33" s="150"/>
    </row>
    <row r="34" spans="1:6">
      <c r="A34" s="95"/>
      <c r="B34" s="21" t="s">
        <v>30</v>
      </c>
      <c r="C34" s="83" t="s">
        <v>31</v>
      </c>
      <c r="D34" s="22">
        <v>275</v>
      </c>
      <c r="E34" s="147"/>
      <c r="F34" s="150">
        <f>D34*E34</f>
        <v>0</v>
      </c>
    </row>
    <row r="35" spans="1:6">
      <c r="A35" s="97"/>
      <c r="B35" s="25"/>
      <c r="C35" s="16"/>
      <c r="D35" s="124"/>
      <c r="E35" s="147"/>
      <c r="F35" s="147"/>
    </row>
    <row r="36" spans="1:6" ht="51">
      <c r="A36" s="108">
        <v>1.9</v>
      </c>
      <c r="B36" s="62" t="s">
        <v>34</v>
      </c>
      <c r="C36" s="16"/>
      <c r="D36" s="124"/>
      <c r="E36" s="147"/>
      <c r="F36" s="147"/>
    </row>
    <row r="37" spans="1:6">
      <c r="A37" s="97"/>
      <c r="B37" s="25"/>
      <c r="C37" s="16"/>
      <c r="D37" s="124"/>
      <c r="E37" s="147"/>
      <c r="F37" s="147"/>
    </row>
    <row r="38" spans="1:6">
      <c r="A38" s="97"/>
      <c r="B38" s="21" t="s">
        <v>16</v>
      </c>
      <c r="C38" s="83" t="s">
        <v>17</v>
      </c>
      <c r="D38" s="123">
        <v>1</v>
      </c>
      <c r="E38" s="147"/>
      <c r="F38" s="150">
        <f>+E38</f>
        <v>0</v>
      </c>
    </row>
    <row r="39" spans="1:6">
      <c r="A39" s="97"/>
      <c r="B39" s="21"/>
      <c r="C39" s="18"/>
      <c r="D39" s="123"/>
      <c r="E39" s="147"/>
      <c r="F39" s="150"/>
    </row>
    <row r="40" spans="1:6" ht="51">
      <c r="A40" s="98">
        <v>1.1000000000000001</v>
      </c>
      <c r="B40" s="21" t="s">
        <v>35</v>
      </c>
      <c r="C40" s="18"/>
      <c r="D40" s="123"/>
      <c r="E40" s="147"/>
      <c r="F40" s="150"/>
    </row>
    <row r="41" spans="1:6">
      <c r="A41" s="97"/>
      <c r="B41" s="21"/>
      <c r="C41" s="18"/>
      <c r="D41" s="123"/>
      <c r="E41" s="147"/>
      <c r="F41" s="150"/>
    </row>
    <row r="42" spans="1:6">
      <c r="A42" s="97"/>
      <c r="B42" s="21" t="s">
        <v>30</v>
      </c>
      <c r="C42" s="83" t="s">
        <v>31</v>
      </c>
      <c r="D42" s="22">
        <v>137</v>
      </c>
      <c r="E42" s="147"/>
      <c r="F42" s="150">
        <f>D42*E42</f>
        <v>0</v>
      </c>
    </row>
    <row r="43" spans="1:6">
      <c r="A43" s="95"/>
      <c r="B43" s="21"/>
      <c r="C43" s="18"/>
      <c r="D43" s="123"/>
      <c r="E43" s="147"/>
      <c r="F43" s="150"/>
    </row>
    <row r="44" spans="1:6" ht="51">
      <c r="A44" s="97">
        <v>1.1100000000000001</v>
      </c>
      <c r="B44" s="21" t="s">
        <v>36</v>
      </c>
      <c r="C44" s="18"/>
      <c r="D44" s="123"/>
      <c r="E44" s="147"/>
      <c r="F44" s="150"/>
    </row>
    <row r="45" spans="1:6">
      <c r="A45" s="97"/>
      <c r="B45" s="21"/>
      <c r="C45" s="18"/>
      <c r="D45" s="123"/>
      <c r="E45" s="147"/>
      <c r="F45" s="150"/>
    </row>
    <row r="46" spans="1:6">
      <c r="A46" s="97"/>
      <c r="B46" s="21" t="s">
        <v>16</v>
      </c>
      <c r="C46" s="83" t="s">
        <v>17</v>
      </c>
      <c r="D46" s="123">
        <v>1</v>
      </c>
      <c r="E46" s="147"/>
      <c r="F46" s="150">
        <f>+D46*E46</f>
        <v>0</v>
      </c>
    </row>
    <row r="47" spans="1:6">
      <c r="A47" s="97"/>
      <c r="B47" s="21"/>
      <c r="C47" s="18"/>
      <c r="D47" s="123"/>
      <c r="E47" s="147"/>
      <c r="F47" s="150"/>
    </row>
    <row r="48" spans="1:6" ht="63.75">
      <c r="A48" s="97">
        <v>1.1200000000000001</v>
      </c>
      <c r="B48" s="21" t="s">
        <v>37</v>
      </c>
      <c r="C48" s="18"/>
      <c r="D48" s="123"/>
      <c r="E48" s="147"/>
      <c r="F48" s="150"/>
    </row>
    <row r="49" spans="1:9">
      <c r="A49" s="97"/>
      <c r="B49" s="21"/>
      <c r="C49" s="18"/>
      <c r="D49" s="123"/>
      <c r="E49" s="147"/>
      <c r="F49" s="150"/>
      <c r="G49" s="276"/>
      <c r="H49" s="276"/>
      <c r="I49" s="276"/>
    </row>
    <row r="50" spans="1:9">
      <c r="A50" s="97"/>
      <c r="B50" s="21" t="s">
        <v>16</v>
      </c>
      <c r="C50" s="83" t="s">
        <v>17</v>
      </c>
      <c r="D50" s="123">
        <v>2</v>
      </c>
      <c r="E50" s="147"/>
      <c r="F50" s="150">
        <f>+D50*E50</f>
        <v>0</v>
      </c>
      <c r="G50" s="276"/>
      <c r="H50" s="276"/>
      <c r="I50" s="276"/>
    </row>
    <row r="51" spans="1:9">
      <c r="A51" s="97"/>
      <c r="B51" s="21"/>
      <c r="C51" s="18"/>
      <c r="D51" s="123"/>
      <c r="E51" s="147"/>
      <c r="F51" s="150"/>
      <c r="G51" s="276"/>
      <c r="H51" s="276"/>
      <c r="I51" s="276"/>
    </row>
    <row r="52" spans="1:9" ht="63.75">
      <c r="A52" s="97">
        <v>1.1299999999999999</v>
      </c>
      <c r="B52" s="21" t="s">
        <v>38</v>
      </c>
      <c r="C52" s="18"/>
      <c r="D52" s="123"/>
      <c r="E52" s="147"/>
      <c r="F52" s="150"/>
      <c r="G52" s="276"/>
      <c r="H52" s="276"/>
      <c r="I52" s="276"/>
    </row>
    <row r="53" spans="1:9">
      <c r="A53" s="97"/>
      <c r="B53" s="21"/>
      <c r="C53" s="18"/>
      <c r="D53" s="123"/>
      <c r="E53" s="147"/>
      <c r="F53" s="150"/>
      <c r="G53" s="276"/>
      <c r="H53" s="276"/>
      <c r="I53" s="276"/>
    </row>
    <row r="54" spans="1:9">
      <c r="A54" s="97"/>
      <c r="B54" s="21" t="s">
        <v>30</v>
      </c>
      <c r="C54" s="83" t="s">
        <v>31</v>
      </c>
      <c r="D54" s="22">
        <v>175</v>
      </c>
      <c r="E54" s="147"/>
      <c r="F54" s="150">
        <f>D54*E54</f>
        <v>0</v>
      </c>
      <c r="G54" s="276"/>
      <c r="H54" s="276"/>
      <c r="I54" s="63"/>
    </row>
    <row r="55" spans="1:9">
      <c r="A55" s="97"/>
      <c r="B55" s="21"/>
      <c r="C55" s="18"/>
      <c r="D55" s="123"/>
      <c r="E55" s="147"/>
      <c r="F55" s="150"/>
      <c r="G55" s="276"/>
      <c r="H55" s="276"/>
      <c r="I55" s="276"/>
    </row>
    <row r="56" spans="1:9" ht="63.75">
      <c r="A56" s="97">
        <v>1.1399999999999999</v>
      </c>
      <c r="B56" s="21" t="s">
        <v>39</v>
      </c>
      <c r="C56" s="18"/>
      <c r="D56" s="123"/>
      <c r="E56" s="147"/>
      <c r="F56" s="150"/>
      <c r="G56" s="276"/>
      <c r="H56" s="276"/>
      <c r="I56" s="276"/>
    </row>
    <row r="57" spans="1:9">
      <c r="A57" s="97"/>
      <c r="B57" s="21"/>
      <c r="C57" s="18"/>
      <c r="D57" s="123"/>
      <c r="E57" s="147"/>
      <c r="F57" s="150"/>
      <c r="G57" s="276"/>
      <c r="H57" s="276"/>
      <c r="I57" s="276"/>
    </row>
    <row r="58" spans="1:9">
      <c r="A58" s="97"/>
      <c r="B58" s="21" t="s">
        <v>30</v>
      </c>
      <c r="C58" s="83" t="s">
        <v>31</v>
      </c>
      <c r="D58" s="22">
        <v>95</v>
      </c>
      <c r="E58" s="147"/>
      <c r="F58" s="150">
        <f>+D58*E58</f>
        <v>0</v>
      </c>
      <c r="G58" s="276"/>
      <c r="H58" s="276"/>
      <c r="I58" s="276"/>
    </row>
    <row r="59" spans="1:9">
      <c r="A59" s="97"/>
      <c r="B59" s="21"/>
      <c r="C59" s="18"/>
      <c r="D59" s="123"/>
      <c r="E59" s="147"/>
      <c r="F59" s="150"/>
      <c r="G59" s="276"/>
      <c r="H59" s="276"/>
      <c r="I59" s="276"/>
    </row>
    <row r="60" spans="1:9" ht="51">
      <c r="A60" s="97">
        <v>1.1499999999999999</v>
      </c>
      <c r="B60" s="21" t="s">
        <v>40</v>
      </c>
      <c r="C60" s="18"/>
      <c r="D60" s="123"/>
      <c r="E60" s="147"/>
      <c r="F60" s="150"/>
      <c r="G60" s="276"/>
      <c r="H60" s="276"/>
      <c r="I60" s="276"/>
    </row>
    <row r="61" spans="1:9">
      <c r="A61" s="97"/>
      <c r="B61" s="21"/>
      <c r="C61" s="18"/>
      <c r="D61" s="123"/>
      <c r="E61" s="147"/>
      <c r="F61" s="150"/>
      <c r="G61" s="276"/>
      <c r="H61" s="276"/>
      <c r="I61" s="276"/>
    </row>
    <row r="62" spans="1:9">
      <c r="A62" s="97"/>
      <c r="B62" s="21" t="s">
        <v>30</v>
      </c>
      <c r="C62" s="83" t="s">
        <v>31</v>
      </c>
      <c r="D62" s="22">
        <v>99</v>
      </c>
      <c r="E62" s="147"/>
      <c r="F62" s="150">
        <f>+D62*E62</f>
        <v>0</v>
      </c>
      <c r="G62" s="276"/>
      <c r="H62" s="276"/>
      <c r="I62" s="276"/>
    </row>
    <row r="63" spans="1:9">
      <c r="A63" s="97"/>
      <c r="B63" s="21"/>
      <c r="C63" s="18"/>
      <c r="D63" s="123"/>
      <c r="E63" s="147"/>
      <c r="F63" s="150"/>
      <c r="G63" s="276"/>
      <c r="H63" s="276"/>
      <c r="I63" s="276"/>
    </row>
    <row r="64" spans="1:9" ht="63" customHeight="1">
      <c r="A64" s="97">
        <v>1.1599999999999999</v>
      </c>
      <c r="B64" s="21" t="s">
        <v>41</v>
      </c>
      <c r="C64" s="18"/>
      <c r="D64" s="123"/>
      <c r="E64" s="147"/>
      <c r="F64" s="150"/>
      <c r="G64" s="276"/>
      <c r="H64" s="276"/>
      <c r="I64" s="276"/>
    </row>
    <row r="65" spans="1:6">
      <c r="A65" s="97"/>
      <c r="B65" s="21"/>
      <c r="C65" s="18"/>
      <c r="D65" s="123"/>
      <c r="E65" s="147"/>
      <c r="F65" s="150"/>
    </row>
    <row r="66" spans="1:6">
      <c r="A66" s="97"/>
      <c r="B66" s="21" t="s">
        <v>30</v>
      </c>
      <c r="C66" s="83" t="s">
        <v>31</v>
      </c>
      <c r="D66" s="22">
        <v>144</v>
      </c>
      <c r="E66" s="147"/>
      <c r="F66" s="150">
        <f>+D66*E66</f>
        <v>0</v>
      </c>
    </row>
    <row r="67" spans="1:6">
      <c r="A67" s="97"/>
      <c r="B67" s="21"/>
      <c r="C67" s="18"/>
      <c r="D67" s="123"/>
      <c r="E67" s="147"/>
      <c r="F67" s="150"/>
    </row>
    <row r="68" spans="1:6" ht="51">
      <c r="A68" s="98">
        <v>1.17</v>
      </c>
      <c r="B68" s="21" t="s">
        <v>42</v>
      </c>
      <c r="C68" s="18"/>
      <c r="D68" s="123"/>
      <c r="E68" s="147"/>
      <c r="F68" s="150"/>
    </row>
    <row r="69" spans="1:6">
      <c r="A69" s="97"/>
      <c r="B69" s="21"/>
      <c r="C69" s="18"/>
      <c r="D69" s="123"/>
      <c r="E69" s="147"/>
      <c r="F69" s="150"/>
    </row>
    <row r="70" spans="1:6">
      <c r="A70" s="97"/>
      <c r="B70" s="21" t="s">
        <v>16</v>
      </c>
      <c r="C70" s="83" t="s">
        <v>17</v>
      </c>
      <c r="D70" s="123">
        <v>2</v>
      </c>
      <c r="E70" s="147"/>
      <c r="F70" s="150">
        <f>+D70*E70</f>
        <v>0</v>
      </c>
    </row>
    <row r="71" spans="1:6">
      <c r="A71" s="97"/>
      <c r="B71" s="21"/>
      <c r="C71" s="18"/>
      <c r="D71" s="123"/>
      <c r="E71" s="147"/>
      <c r="F71" s="150"/>
    </row>
    <row r="72" spans="1:6" ht="67.5" customHeight="1">
      <c r="A72" s="98">
        <v>1.18</v>
      </c>
      <c r="B72" s="21" t="s">
        <v>43</v>
      </c>
      <c r="C72" s="18"/>
      <c r="D72" s="123"/>
      <c r="E72" s="147"/>
      <c r="F72" s="150"/>
    </row>
    <row r="73" spans="1:6">
      <c r="A73" s="97"/>
      <c r="B73" s="21"/>
      <c r="C73" s="18"/>
      <c r="D73" s="123"/>
      <c r="E73" s="147"/>
      <c r="F73" s="150"/>
    </row>
    <row r="74" spans="1:6">
      <c r="A74" s="97"/>
      <c r="B74" s="21" t="s">
        <v>44</v>
      </c>
      <c r="C74" s="83" t="s">
        <v>31</v>
      </c>
      <c r="D74" s="22">
        <v>70</v>
      </c>
      <c r="E74" s="147"/>
      <c r="F74" s="150">
        <f>+D74*E74</f>
        <v>0</v>
      </c>
    </row>
    <row r="75" spans="1:6">
      <c r="A75" s="97"/>
      <c r="B75" s="21"/>
      <c r="C75" s="18"/>
      <c r="D75" s="123"/>
      <c r="E75" s="147"/>
      <c r="F75" s="150"/>
    </row>
    <row r="76" spans="1:6" ht="51">
      <c r="A76" s="98">
        <v>1.19</v>
      </c>
      <c r="B76" s="21" t="s">
        <v>45</v>
      </c>
      <c r="C76" s="18"/>
      <c r="D76" s="123"/>
      <c r="E76" s="147"/>
      <c r="F76" s="150"/>
    </row>
    <row r="77" spans="1:6">
      <c r="A77" s="97"/>
      <c r="B77" s="21"/>
      <c r="C77" s="18"/>
      <c r="D77" s="123"/>
      <c r="E77" s="147"/>
      <c r="F77" s="150"/>
    </row>
    <row r="78" spans="1:6">
      <c r="A78" s="97"/>
      <c r="B78" s="21" t="s">
        <v>44</v>
      </c>
      <c r="C78" s="83" t="s">
        <v>31</v>
      </c>
      <c r="D78" s="22">
        <v>116</v>
      </c>
      <c r="E78" s="147"/>
      <c r="F78" s="150">
        <f>+D78*E78</f>
        <v>0</v>
      </c>
    </row>
    <row r="79" spans="1:6">
      <c r="A79" s="97"/>
      <c r="B79" s="21"/>
      <c r="C79" s="18"/>
      <c r="D79" s="123"/>
      <c r="E79" s="147"/>
      <c r="F79" s="150"/>
    </row>
    <row r="80" spans="1:6" ht="51">
      <c r="A80" s="98">
        <v>1.2</v>
      </c>
      <c r="B80" s="21" t="s">
        <v>46</v>
      </c>
      <c r="C80" s="18"/>
      <c r="D80" s="123"/>
      <c r="E80" s="147"/>
      <c r="F80" s="150"/>
    </row>
    <row r="81" spans="1:6">
      <c r="A81" s="97"/>
      <c r="B81" s="21"/>
      <c r="C81" s="18"/>
      <c r="D81" s="123"/>
      <c r="E81" s="147"/>
      <c r="F81" s="150"/>
    </row>
    <row r="82" spans="1:6">
      <c r="A82" s="97"/>
      <c r="B82" s="21" t="s">
        <v>16</v>
      </c>
      <c r="C82" s="83" t="s">
        <v>17</v>
      </c>
      <c r="D82" s="123">
        <v>1</v>
      </c>
      <c r="E82" s="147"/>
      <c r="F82" s="150">
        <f>+D82*E82</f>
        <v>0</v>
      </c>
    </row>
    <row r="83" spans="1:6">
      <c r="A83" s="97"/>
      <c r="B83" s="21"/>
      <c r="C83" s="18"/>
      <c r="D83" s="123"/>
      <c r="E83" s="147"/>
      <c r="F83" s="150"/>
    </row>
    <row r="84" spans="1:6" ht="51">
      <c r="A84" s="97">
        <v>1.21</v>
      </c>
      <c r="B84" s="21" t="s">
        <v>47</v>
      </c>
      <c r="C84" s="18"/>
      <c r="D84" s="123"/>
      <c r="E84" s="147"/>
      <c r="F84" s="150"/>
    </row>
    <row r="85" spans="1:6">
      <c r="A85" s="97"/>
      <c r="B85" s="21"/>
      <c r="C85" s="18"/>
      <c r="D85" s="123"/>
      <c r="E85" s="147"/>
      <c r="F85" s="150"/>
    </row>
    <row r="86" spans="1:6">
      <c r="A86" s="97"/>
      <c r="B86" s="21" t="s">
        <v>16</v>
      </c>
      <c r="C86" s="83" t="s">
        <v>17</v>
      </c>
      <c r="D86" s="123">
        <v>1</v>
      </c>
      <c r="E86" s="147"/>
      <c r="F86" s="150">
        <f>+D86*E86</f>
        <v>0</v>
      </c>
    </row>
    <row r="87" spans="1:6">
      <c r="A87" s="97"/>
      <c r="B87" s="21"/>
      <c r="C87" s="18"/>
      <c r="D87" s="123"/>
      <c r="E87" s="147"/>
      <c r="F87" s="150"/>
    </row>
    <row r="88" spans="1:6" ht="51">
      <c r="A88" s="97">
        <v>1.22</v>
      </c>
      <c r="B88" s="21" t="s">
        <v>48</v>
      </c>
      <c r="C88" s="18"/>
      <c r="D88" s="123"/>
      <c r="E88" s="147"/>
      <c r="F88" s="150"/>
    </row>
    <row r="89" spans="1:6">
      <c r="A89" s="97"/>
      <c r="B89" s="21"/>
      <c r="C89" s="18"/>
      <c r="D89" s="123"/>
      <c r="E89" s="147"/>
      <c r="F89" s="150"/>
    </row>
    <row r="90" spans="1:6">
      <c r="A90" s="97"/>
      <c r="B90" s="21" t="s">
        <v>16</v>
      </c>
      <c r="C90" s="83" t="s">
        <v>17</v>
      </c>
      <c r="D90" s="123">
        <v>1</v>
      </c>
      <c r="E90" s="147"/>
      <c r="F90" s="150">
        <f>+D90*E90</f>
        <v>0</v>
      </c>
    </row>
    <row r="91" spans="1:6">
      <c r="A91" s="97"/>
      <c r="B91" s="21"/>
      <c r="C91" s="18"/>
      <c r="D91" s="123"/>
      <c r="E91" s="147"/>
      <c r="F91" s="150"/>
    </row>
    <row r="92" spans="1:6" ht="51">
      <c r="A92" s="97">
        <v>1.23</v>
      </c>
      <c r="B92" s="21" t="s">
        <v>49</v>
      </c>
      <c r="C92" s="18"/>
      <c r="D92" s="123"/>
      <c r="E92" s="147"/>
      <c r="F92" s="150"/>
    </row>
    <row r="93" spans="1:6">
      <c r="A93" s="97"/>
      <c r="B93" s="21"/>
      <c r="C93" s="18"/>
      <c r="D93" s="123"/>
      <c r="E93" s="147"/>
      <c r="F93" s="150"/>
    </row>
    <row r="94" spans="1:6">
      <c r="A94" s="97"/>
      <c r="B94" s="21" t="s">
        <v>16</v>
      </c>
      <c r="C94" s="83" t="s">
        <v>17</v>
      </c>
      <c r="D94" s="123">
        <v>1</v>
      </c>
      <c r="E94" s="147"/>
      <c r="F94" s="150">
        <f>+D94*E94</f>
        <v>0</v>
      </c>
    </row>
    <row r="95" spans="1:6">
      <c r="A95" s="97"/>
      <c r="B95" s="21"/>
      <c r="C95" s="18"/>
      <c r="D95" s="123"/>
      <c r="E95" s="147"/>
      <c r="F95" s="150"/>
    </row>
    <row r="96" spans="1:6" ht="51">
      <c r="A96" s="97">
        <v>1.24</v>
      </c>
      <c r="B96" s="21" t="s">
        <v>50</v>
      </c>
      <c r="C96" s="18"/>
      <c r="D96" s="123"/>
      <c r="E96" s="147"/>
      <c r="F96" s="150"/>
    </row>
    <row r="97" spans="1:9">
      <c r="A97" s="97"/>
      <c r="B97" s="21"/>
      <c r="C97" s="18"/>
      <c r="D97" s="123"/>
      <c r="E97" s="147"/>
      <c r="F97" s="150"/>
      <c r="G97" s="276"/>
      <c r="H97" s="276"/>
      <c r="I97" s="276"/>
    </row>
    <row r="98" spans="1:9">
      <c r="A98" s="23"/>
      <c r="B98" s="21" t="s">
        <v>16</v>
      </c>
      <c r="C98" s="83" t="s">
        <v>17</v>
      </c>
      <c r="D98" s="123">
        <v>1</v>
      </c>
      <c r="E98" s="147"/>
      <c r="F98" s="150">
        <f>+D98*E98</f>
        <v>0</v>
      </c>
      <c r="G98" s="276"/>
      <c r="H98" s="276"/>
      <c r="I98" s="276"/>
    </row>
    <row r="99" spans="1:9">
      <c r="A99" s="23"/>
      <c r="B99" s="21"/>
      <c r="C99" s="83"/>
      <c r="D99" s="123"/>
      <c r="E99" s="147"/>
      <c r="F99" s="150"/>
      <c r="G99" s="276"/>
      <c r="H99" s="276"/>
      <c r="I99" s="276"/>
    </row>
    <row r="100" spans="1:9">
      <c r="A100" s="276"/>
      <c r="B100" s="26"/>
      <c r="C100" s="16"/>
      <c r="D100" s="27"/>
      <c r="E100" s="24"/>
      <c r="F100" s="24"/>
      <c r="G100" s="276"/>
      <c r="H100" s="276"/>
      <c r="I100" s="276"/>
    </row>
    <row r="101" spans="1:9">
      <c r="A101" s="279"/>
      <c r="B101" s="31" t="s">
        <v>51</v>
      </c>
      <c r="C101" s="28"/>
      <c r="D101" s="29"/>
      <c r="E101" s="30" t="s">
        <v>52</v>
      </c>
      <c r="F101" s="109">
        <f>SUM(F6:F100)</f>
        <v>0</v>
      </c>
      <c r="G101" s="276"/>
      <c r="H101" s="276"/>
      <c r="I101" s="276"/>
    </row>
    <row r="102" spans="1:9">
      <c r="A102" s="276"/>
      <c r="B102" s="276"/>
      <c r="C102" s="276"/>
      <c r="D102" s="276"/>
      <c r="E102" s="276"/>
      <c r="F102" s="276"/>
      <c r="G102" s="276"/>
      <c r="H102" s="276"/>
      <c r="I102" s="280"/>
    </row>
  </sheetData>
  <mergeCells count="1">
    <mergeCell ref="C2:F2"/>
  </mergeCells>
  <pageMargins left="0.7" right="0.7" top="0.75" bottom="0.75" header="0.3" footer="0.3"/>
  <pageSetup paperSize="9" scale="79" orientation="portrait" r:id="rId1"/>
  <rowBreaks count="4" manualBreakCount="4">
    <brk id="26" max="16383" man="1"/>
    <brk id="50" max="16383" man="1"/>
    <brk id="66" max="16383" man="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115"/>
  <sheetViews>
    <sheetView view="pageBreakPreview" topLeftCell="A13" zoomScale="90" zoomScaleNormal="100" zoomScaleSheetLayoutView="90" workbookViewId="0">
      <selection activeCell="I28" sqref="I28"/>
    </sheetView>
  </sheetViews>
  <sheetFormatPr defaultRowHeight="15"/>
  <cols>
    <col min="1" max="1" width="8.7109375" customWidth="1"/>
    <col min="2" max="2" width="59.28515625" customWidth="1"/>
    <col min="3" max="3" width="8.7109375" customWidth="1"/>
    <col min="4" max="4" width="10.5703125" customWidth="1"/>
    <col min="5" max="5" width="10.7109375" customWidth="1"/>
    <col min="6" max="6" width="13.85546875" customWidth="1"/>
  </cols>
  <sheetData>
    <row r="1" spans="1:6" ht="42" customHeight="1">
      <c r="A1" s="54" t="s">
        <v>6</v>
      </c>
      <c r="B1" s="55" t="s">
        <v>7</v>
      </c>
      <c r="C1" s="54" t="s">
        <v>8</v>
      </c>
      <c r="D1" s="56" t="s">
        <v>9</v>
      </c>
      <c r="E1" s="54" t="s">
        <v>10</v>
      </c>
      <c r="F1" s="54" t="s">
        <v>11</v>
      </c>
    </row>
    <row r="2" spans="1:6" ht="24" customHeight="1">
      <c r="A2" s="67" t="s">
        <v>53</v>
      </c>
      <c r="B2" s="68" t="s">
        <v>54</v>
      </c>
      <c r="C2" s="346"/>
      <c r="D2" s="346"/>
      <c r="E2" s="346"/>
      <c r="F2" s="346"/>
    </row>
    <row r="3" spans="1:6" ht="24" customHeight="1">
      <c r="A3" s="23"/>
      <c r="B3" s="347" t="s">
        <v>55</v>
      </c>
      <c r="C3" s="347"/>
      <c r="D3" s="347"/>
      <c r="E3" s="347"/>
      <c r="F3" s="347"/>
    </row>
    <row r="4" spans="1:6">
      <c r="A4" s="23"/>
      <c r="B4" s="348"/>
      <c r="C4" s="348"/>
      <c r="D4" s="348"/>
      <c r="E4" s="348"/>
      <c r="F4" s="348"/>
    </row>
    <row r="5" spans="1:6" ht="63" customHeight="1">
      <c r="A5" s="23"/>
      <c r="B5" s="345" t="s">
        <v>56</v>
      </c>
      <c r="C5" s="345"/>
      <c r="D5" s="345"/>
      <c r="E5" s="345"/>
      <c r="F5" s="345"/>
    </row>
    <row r="6" spans="1:6" ht="208.5" customHeight="1">
      <c r="A6" s="23"/>
      <c r="B6" s="345" t="s">
        <v>57</v>
      </c>
      <c r="C6" s="345"/>
      <c r="D6" s="345"/>
      <c r="E6" s="345"/>
      <c r="F6" s="345"/>
    </row>
    <row r="7" spans="1:6" ht="105.75" customHeight="1">
      <c r="A7" s="23"/>
      <c r="B7" s="345" t="s">
        <v>58</v>
      </c>
      <c r="C7" s="345"/>
      <c r="D7" s="345"/>
      <c r="E7" s="345"/>
      <c r="F7" s="345"/>
    </row>
    <row r="8" spans="1:6" ht="60" customHeight="1">
      <c r="A8" s="23"/>
      <c r="B8" s="345" t="s">
        <v>59</v>
      </c>
      <c r="C8" s="345"/>
      <c r="D8" s="345"/>
      <c r="E8" s="345"/>
      <c r="F8" s="345"/>
    </row>
    <row r="9" spans="1:6" ht="42.75" customHeight="1">
      <c r="A9" s="23"/>
      <c r="B9" s="345" t="s">
        <v>60</v>
      </c>
      <c r="C9" s="345"/>
      <c r="D9" s="345"/>
      <c r="E9" s="345"/>
      <c r="F9" s="345"/>
    </row>
    <row r="10" spans="1:6" ht="103.5" customHeight="1">
      <c r="A10" s="23"/>
      <c r="B10" s="345" t="s">
        <v>61</v>
      </c>
      <c r="C10" s="345"/>
      <c r="D10" s="345"/>
      <c r="E10" s="345"/>
      <c r="F10" s="345"/>
    </row>
    <row r="11" spans="1:6" ht="85.5" customHeight="1">
      <c r="A11" s="23"/>
      <c r="B11" s="345" t="s">
        <v>62</v>
      </c>
      <c r="C11" s="345"/>
      <c r="D11" s="345"/>
      <c r="E11" s="345"/>
      <c r="F11" s="345"/>
    </row>
    <row r="12" spans="1:6" ht="62.25" customHeight="1">
      <c r="A12" s="23"/>
      <c r="B12" s="345" t="s">
        <v>63</v>
      </c>
      <c r="C12" s="345"/>
      <c r="D12" s="345"/>
      <c r="E12" s="345"/>
      <c r="F12" s="345"/>
    </row>
    <row r="13" spans="1:6" ht="39.75" customHeight="1">
      <c r="A13" s="23"/>
      <c r="B13" s="345" t="s">
        <v>64</v>
      </c>
      <c r="C13" s="345"/>
      <c r="D13" s="345"/>
      <c r="E13" s="345"/>
      <c r="F13" s="345"/>
    </row>
    <row r="14" spans="1:6" ht="18.75" customHeight="1">
      <c r="A14" s="23"/>
      <c r="B14" s="345" t="s">
        <v>65</v>
      </c>
      <c r="C14" s="345"/>
      <c r="D14" s="345"/>
      <c r="E14" s="345"/>
      <c r="F14" s="345"/>
    </row>
    <row r="15" spans="1:6">
      <c r="A15" s="23"/>
      <c r="B15" s="21"/>
      <c r="C15" s="21"/>
      <c r="D15" s="21"/>
      <c r="E15" s="21"/>
      <c r="F15" s="21"/>
    </row>
    <row r="16" spans="1:6">
      <c r="A16" s="69"/>
      <c r="B16" s="70"/>
      <c r="C16" s="71"/>
      <c r="D16" s="71"/>
      <c r="E16" s="71"/>
      <c r="F16" s="71"/>
    </row>
    <row r="17" spans="1:6" ht="15.75">
      <c r="A17" s="69"/>
      <c r="B17" s="72" t="s">
        <v>66</v>
      </c>
      <c r="C17" s="71"/>
      <c r="D17" s="71"/>
      <c r="E17" s="71"/>
      <c r="F17" s="71"/>
    </row>
    <row r="18" spans="1:6" ht="63.75">
      <c r="A18" s="69"/>
      <c r="B18" s="21" t="s">
        <v>67</v>
      </c>
      <c r="C18" s="71"/>
      <c r="D18" s="71"/>
      <c r="E18" s="151"/>
      <c r="F18" s="151"/>
    </row>
    <row r="19" spans="1:6">
      <c r="A19" s="69"/>
      <c r="B19" s="21"/>
      <c r="C19" s="71"/>
      <c r="D19" s="71"/>
      <c r="E19" s="151"/>
      <c r="F19" s="151"/>
    </row>
    <row r="20" spans="1:6">
      <c r="A20" s="69"/>
      <c r="B20" s="75" t="s">
        <v>68</v>
      </c>
      <c r="C20" s="101" t="s">
        <v>69</v>
      </c>
      <c r="D20" s="78">
        <v>1</v>
      </c>
      <c r="E20" s="147"/>
      <c r="F20" s="147">
        <f>+D20*E20</f>
        <v>0</v>
      </c>
    </row>
    <row r="21" spans="1:6">
      <c r="A21" s="69"/>
      <c r="B21" s="75"/>
      <c r="C21" s="101"/>
      <c r="D21" s="24"/>
      <c r="E21" s="147"/>
      <c r="F21" s="147"/>
    </row>
    <row r="22" spans="1:6">
      <c r="A22" s="69"/>
      <c r="B22" s="86" t="s">
        <v>70</v>
      </c>
      <c r="C22" s="101"/>
      <c r="D22" s="24"/>
      <c r="E22" s="147"/>
      <c r="F22" s="152">
        <f>SUM(F20:F21)</f>
        <v>0</v>
      </c>
    </row>
    <row r="23" spans="1:6">
      <c r="A23" s="69"/>
      <c r="B23" s="106"/>
      <c r="C23" s="71"/>
      <c r="D23" s="71"/>
      <c r="E23" s="151"/>
      <c r="F23" s="151"/>
    </row>
    <row r="24" spans="1:6" ht="15.75">
      <c r="A24" s="92" t="s">
        <v>71</v>
      </c>
      <c r="B24" s="107" t="s">
        <v>72</v>
      </c>
      <c r="C24" s="18"/>
      <c r="D24" s="24"/>
      <c r="E24" s="147"/>
      <c r="F24" s="147"/>
    </row>
    <row r="25" spans="1:6">
      <c r="A25" s="23"/>
      <c r="B25" s="75"/>
      <c r="C25" s="18"/>
      <c r="D25" s="24"/>
      <c r="E25" s="147"/>
      <c r="F25" s="147"/>
    </row>
    <row r="26" spans="1:6">
      <c r="A26" s="76"/>
      <c r="B26" s="70" t="s">
        <v>73</v>
      </c>
      <c r="C26" s="18"/>
      <c r="D26" s="127"/>
      <c r="E26" s="147"/>
      <c r="F26" s="147"/>
    </row>
    <row r="27" spans="1:6">
      <c r="A27" s="77"/>
      <c r="B27" s="75"/>
      <c r="C27" s="18"/>
      <c r="D27" s="127"/>
      <c r="E27" s="147"/>
      <c r="F27" s="147"/>
    </row>
    <row r="28" spans="1:6" ht="295.5" customHeight="1">
      <c r="A28" s="99">
        <v>2.1</v>
      </c>
      <c r="B28" s="21" t="s">
        <v>74</v>
      </c>
      <c r="C28" s="18"/>
      <c r="D28" s="127"/>
      <c r="E28" s="147"/>
      <c r="F28" s="147"/>
    </row>
    <row r="29" spans="1:6">
      <c r="A29" s="99"/>
      <c r="B29" s="21"/>
      <c r="C29" s="18"/>
      <c r="D29" s="127"/>
      <c r="E29" s="147"/>
      <c r="F29" s="147"/>
    </row>
    <row r="30" spans="1:6">
      <c r="A30" s="99"/>
      <c r="B30" s="21" t="s">
        <v>75</v>
      </c>
      <c r="C30" s="18"/>
      <c r="D30" s="127"/>
      <c r="E30" s="147"/>
      <c r="F30" s="147"/>
    </row>
    <row r="31" spans="1:6">
      <c r="A31" s="23"/>
      <c r="B31" s="75" t="s">
        <v>76</v>
      </c>
      <c r="C31" s="83" t="s">
        <v>77</v>
      </c>
      <c r="D31" s="127">
        <v>34</v>
      </c>
      <c r="E31" s="147"/>
      <c r="F31" s="147">
        <f>D31*E31</f>
        <v>0</v>
      </c>
    </row>
    <row r="32" spans="1:6">
      <c r="A32" s="23"/>
      <c r="B32" s="75" t="s">
        <v>78</v>
      </c>
      <c r="C32" s="83" t="s">
        <v>77</v>
      </c>
      <c r="D32" s="127">
        <v>21</v>
      </c>
      <c r="E32" s="147"/>
      <c r="F32" s="147">
        <f>D32*E32</f>
        <v>0</v>
      </c>
    </row>
    <row r="33" spans="1:6">
      <c r="A33" s="32"/>
      <c r="B33" s="75"/>
      <c r="C33" s="18"/>
      <c r="D33" s="24"/>
      <c r="E33" s="147"/>
      <c r="F33" s="147"/>
    </row>
    <row r="34" spans="1:6" ht="26.25">
      <c r="A34" s="99">
        <v>2.2000000000000002</v>
      </c>
      <c r="B34" s="75" t="s">
        <v>79</v>
      </c>
      <c r="C34" s="18"/>
      <c r="D34" s="24"/>
      <c r="E34" s="147"/>
      <c r="F34" s="147"/>
    </row>
    <row r="35" spans="1:6">
      <c r="A35" s="99"/>
      <c r="B35" s="75"/>
      <c r="C35" s="18"/>
      <c r="D35" s="24"/>
      <c r="E35" s="147"/>
      <c r="F35" s="147"/>
    </row>
    <row r="36" spans="1:6">
      <c r="A36" s="99"/>
      <c r="B36" s="75" t="s">
        <v>24</v>
      </c>
      <c r="C36" s="18"/>
      <c r="D36" s="24"/>
      <c r="E36" s="147"/>
      <c r="F36" s="147"/>
    </row>
    <row r="37" spans="1:6">
      <c r="A37" s="99"/>
      <c r="B37" s="75" t="s">
        <v>80</v>
      </c>
      <c r="C37" s="83" t="s">
        <v>25</v>
      </c>
      <c r="D37" s="78">
        <v>1</v>
      </c>
      <c r="E37" s="147"/>
      <c r="F37" s="147">
        <f>D37*E37</f>
        <v>0</v>
      </c>
    </row>
    <row r="38" spans="1:6">
      <c r="A38" s="99"/>
      <c r="B38" s="75"/>
      <c r="C38" s="18"/>
      <c r="D38" s="78"/>
      <c r="E38" s="147"/>
      <c r="F38" s="147"/>
    </row>
    <row r="39" spans="1:6" ht="105" customHeight="1">
      <c r="A39" s="99">
        <v>2.2999999999999998</v>
      </c>
      <c r="B39" s="75" t="s">
        <v>81</v>
      </c>
      <c r="C39" s="79"/>
      <c r="D39" s="80"/>
      <c r="E39" s="153"/>
      <c r="F39" s="153"/>
    </row>
    <row r="40" spans="1:6" ht="42" customHeight="1">
      <c r="A40" s="23"/>
      <c r="B40" s="75" t="s">
        <v>82</v>
      </c>
      <c r="C40" s="81"/>
      <c r="D40" s="80"/>
      <c r="E40" s="153"/>
      <c r="F40" s="153"/>
    </row>
    <row r="41" spans="1:6">
      <c r="A41" s="23"/>
      <c r="B41" s="75"/>
      <c r="C41" s="81"/>
      <c r="D41" s="80"/>
      <c r="E41" s="153"/>
      <c r="F41" s="153"/>
    </row>
    <row r="42" spans="1:6">
      <c r="A42" s="23"/>
      <c r="B42" s="81" t="s">
        <v>83</v>
      </c>
      <c r="C42" s="81"/>
      <c r="D42" s="80"/>
      <c r="E42" s="153"/>
      <c r="F42" s="153"/>
    </row>
    <row r="43" spans="1:6">
      <c r="A43" s="23"/>
      <c r="B43" s="81" t="s">
        <v>84</v>
      </c>
      <c r="C43" s="102" t="s">
        <v>85</v>
      </c>
      <c r="D43" s="128">
        <f>+D31</f>
        <v>34</v>
      </c>
      <c r="E43" s="153"/>
      <c r="F43" s="153">
        <f>D43*E43</f>
        <v>0</v>
      </c>
    </row>
    <row r="44" spans="1:6">
      <c r="A44" s="23"/>
      <c r="B44" s="81" t="s">
        <v>86</v>
      </c>
      <c r="C44" s="102" t="s">
        <v>85</v>
      </c>
      <c r="D44" s="128">
        <f>+D32</f>
        <v>21</v>
      </c>
      <c r="E44" s="153"/>
      <c r="F44" s="153">
        <f>D44*E44</f>
        <v>0</v>
      </c>
    </row>
    <row r="45" spans="1:6">
      <c r="A45" s="23"/>
      <c r="B45" s="75"/>
      <c r="C45" s="18"/>
      <c r="D45" s="127"/>
      <c r="E45" s="147"/>
      <c r="F45" s="147"/>
    </row>
    <row r="46" spans="1:6">
      <c r="A46" s="74"/>
      <c r="B46" s="82"/>
      <c r="C46" s="83"/>
      <c r="D46" s="129"/>
      <c r="E46" s="152"/>
      <c r="F46" s="152"/>
    </row>
    <row r="47" spans="1:6">
      <c r="A47" s="23"/>
      <c r="B47" s="86" t="s">
        <v>87</v>
      </c>
      <c r="C47" s="18"/>
      <c r="D47" s="127"/>
      <c r="E47" s="147"/>
      <c r="F47" s="152">
        <f>SUM(F29:F46)</f>
        <v>0</v>
      </c>
    </row>
    <row r="48" spans="1:6">
      <c r="A48" s="23"/>
      <c r="B48" s="75"/>
      <c r="C48" s="18"/>
      <c r="D48" s="127"/>
      <c r="E48" s="147"/>
      <c r="F48" s="147"/>
    </row>
    <row r="49" spans="1:6">
      <c r="A49" s="92" t="s">
        <v>88</v>
      </c>
      <c r="B49" s="93" t="s">
        <v>89</v>
      </c>
      <c r="C49" s="18"/>
      <c r="D49" s="127"/>
      <c r="E49" s="147"/>
      <c r="F49" s="147"/>
    </row>
    <row r="50" spans="1:6">
      <c r="A50" s="23"/>
      <c r="B50" s="75"/>
      <c r="C50" s="18"/>
      <c r="D50" s="127"/>
      <c r="E50" s="147"/>
      <c r="F50" s="147"/>
    </row>
    <row r="51" spans="1:6">
      <c r="A51" s="87"/>
      <c r="B51" s="70" t="s">
        <v>90</v>
      </c>
      <c r="C51" s="18"/>
      <c r="D51" s="127"/>
      <c r="E51" s="147"/>
      <c r="F51" s="147"/>
    </row>
    <row r="52" spans="1:6">
      <c r="A52" s="23"/>
      <c r="B52" s="75"/>
      <c r="C52" s="18"/>
      <c r="D52" s="127"/>
      <c r="E52" s="147"/>
      <c r="F52" s="147"/>
    </row>
    <row r="53" spans="1:6" ht="165.75">
      <c r="A53" s="99">
        <v>2.4</v>
      </c>
      <c r="B53" s="88" t="s">
        <v>91</v>
      </c>
      <c r="C53" s="89" t="s">
        <v>92</v>
      </c>
      <c r="D53" s="127"/>
      <c r="E53" s="147"/>
      <c r="F53" s="147"/>
    </row>
    <row r="54" spans="1:6">
      <c r="A54" s="99"/>
      <c r="B54" s="88"/>
      <c r="C54" s="89"/>
      <c r="D54" s="127"/>
      <c r="E54" s="147"/>
      <c r="F54" s="147"/>
    </row>
    <row r="55" spans="1:6">
      <c r="A55" s="99"/>
      <c r="B55" s="88" t="s">
        <v>93</v>
      </c>
      <c r="C55" s="89"/>
      <c r="D55" s="127"/>
      <c r="E55" s="147"/>
      <c r="F55" s="147"/>
    </row>
    <row r="56" spans="1:6">
      <c r="A56" s="32"/>
      <c r="B56" s="90" t="s">
        <v>94</v>
      </c>
      <c r="C56" s="103" t="s">
        <v>85</v>
      </c>
      <c r="D56" s="130">
        <v>52</v>
      </c>
      <c r="E56" s="154"/>
      <c r="F56" s="147">
        <f>+D56*E56</f>
        <v>0</v>
      </c>
    </row>
    <row r="57" spans="1:6">
      <c r="A57" s="32"/>
      <c r="B57" s="90" t="s">
        <v>95</v>
      </c>
      <c r="C57" s="103" t="s">
        <v>85</v>
      </c>
      <c r="D57" s="130">
        <v>16</v>
      </c>
      <c r="E57" s="154"/>
      <c r="F57" s="147">
        <f>+D57*E57</f>
        <v>0</v>
      </c>
    </row>
    <row r="58" spans="1:6">
      <c r="A58" s="32"/>
      <c r="B58" s="23"/>
      <c r="C58" s="91"/>
      <c r="D58" s="91"/>
      <c r="E58" s="155"/>
      <c r="F58" s="147"/>
    </row>
    <row r="59" spans="1:6" ht="51">
      <c r="A59" s="99">
        <v>2.5</v>
      </c>
      <c r="B59" s="21" t="s">
        <v>96</v>
      </c>
      <c r="C59" s="18"/>
      <c r="D59" s="24"/>
      <c r="E59" s="147"/>
      <c r="F59" s="147"/>
    </row>
    <row r="60" spans="1:6">
      <c r="A60" s="99"/>
      <c r="B60" s="21"/>
      <c r="C60" s="18"/>
      <c r="D60" s="24"/>
      <c r="E60" s="147"/>
      <c r="F60" s="147"/>
    </row>
    <row r="61" spans="1:6">
      <c r="A61" s="99"/>
      <c r="B61" s="21" t="s">
        <v>24</v>
      </c>
      <c r="C61" s="18"/>
      <c r="D61" s="24"/>
      <c r="E61" s="147"/>
      <c r="F61" s="147"/>
    </row>
    <row r="62" spans="1:6">
      <c r="A62" s="32"/>
      <c r="B62" s="75" t="s">
        <v>97</v>
      </c>
      <c r="C62" s="83" t="s">
        <v>25</v>
      </c>
      <c r="D62" s="78">
        <v>3</v>
      </c>
      <c r="E62" s="147"/>
      <c r="F62" s="147">
        <f>D62*E62</f>
        <v>0</v>
      </c>
    </row>
    <row r="63" spans="1:6">
      <c r="A63" s="32"/>
      <c r="B63" s="75"/>
      <c r="C63" s="83"/>
      <c r="D63" s="78"/>
      <c r="E63" s="147"/>
      <c r="F63" s="147"/>
    </row>
    <row r="64" spans="1:6">
      <c r="A64" s="99">
        <v>2.6</v>
      </c>
      <c r="B64" s="21" t="s">
        <v>98</v>
      </c>
      <c r="C64" s="83"/>
      <c r="D64" s="78"/>
      <c r="E64" s="147"/>
      <c r="F64" s="147"/>
    </row>
    <row r="65" spans="1:6">
      <c r="A65" s="99"/>
      <c r="B65" s="21"/>
      <c r="C65" s="83"/>
      <c r="D65" s="78"/>
      <c r="E65" s="147"/>
      <c r="F65" s="147"/>
    </row>
    <row r="66" spans="1:6">
      <c r="A66" s="99"/>
      <c r="B66" s="21" t="s">
        <v>24</v>
      </c>
      <c r="C66" s="83"/>
      <c r="D66" s="78"/>
      <c r="E66" s="147"/>
      <c r="F66" s="147"/>
    </row>
    <row r="67" spans="1:6">
      <c r="A67" s="32"/>
      <c r="B67" s="75"/>
      <c r="C67" s="83" t="s">
        <v>25</v>
      </c>
      <c r="D67" s="78">
        <v>1</v>
      </c>
      <c r="E67" s="147"/>
      <c r="F67" s="147">
        <f>D67*E67</f>
        <v>0</v>
      </c>
    </row>
    <row r="68" spans="1:6">
      <c r="A68" s="32"/>
      <c r="B68" s="75"/>
      <c r="C68" s="18"/>
      <c r="D68" s="24"/>
      <c r="E68" s="147"/>
      <c r="F68" s="147"/>
    </row>
    <row r="69" spans="1:6">
      <c r="A69" s="100"/>
      <c r="B69" s="75"/>
      <c r="C69" s="18"/>
      <c r="D69" s="24"/>
      <c r="E69" s="147"/>
      <c r="F69" s="147"/>
    </row>
    <row r="70" spans="1:6">
      <c r="A70" s="74"/>
      <c r="B70" s="86" t="s">
        <v>99</v>
      </c>
      <c r="C70" s="83"/>
      <c r="D70" s="84"/>
      <c r="E70" s="152"/>
      <c r="F70" s="152">
        <f>SUM(F55:F69)</f>
        <v>0</v>
      </c>
    </row>
    <row r="71" spans="1:6">
      <c r="A71" s="74"/>
      <c r="B71" s="86"/>
      <c r="C71" s="83"/>
      <c r="D71" s="84"/>
      <c r="E71" s="152"/>
      <c r="F71" s="152"/>
    </row>
    <row r="72" spans="1:6">
      <c r="A72" s="23"/>
      <c r="B72" s="75"/>
      <c r="C72" s="18"/>
      <c r="D72" s="24"/>
      <c r="E72" s="147"/>
      <c r="F72" s="147"/>
    </row>
    <row r="73" spans="1:6">
      <c r="A73" s="92" t="s">
        <v>100</v>
      </c>
      <c r="B73" s="93" t="s">
        <v>101</v>
      </c>
      <c r="C73" s="18"/>
      <c r="D73" s="24"/>
      <c r="E73" s="147"/>
      <c r="F73" s="147"/>
    </row>
    <row r="74" spans="1:6">
      <c r="A74" s="23"/>
      <c r="B74" s="75"/>
      <c r="C74" s="18"/>
      <c r="D74" s="24"/>
      <c r="E74" s="147"/>
      <c r="F74" s="147"/>
    </row>
    <row r="75" spans="1:6" ht="102">
      <c r="A75" s="23"/>
      <c r="B75" s="21" t="s">
        <v>102</v>
      </c>
      <c r="C75" s="18"/>
      <c r="D75" s="24"/>
      <c r="E75" s="147"/>
      <c r="F75" s="147"/>
    </row>
    <row r="76" spans="1:6">
      <c r="A76" s="23"/>
      <c r="B76" s="75"/>
      <c r="C76" s="18"/>
      <c r="D76" s="24"/>
      <c r="E76" s="147"/>
      <c r="F76" s="147"/>
    </row>
    <row r="77" spans="1:6" ht="51">
      <c r="A77" s="99">
        <v>2.7</v>
      </c>
      <c r="B77" s="60" t="s">
        <v>103</v>
      </c>
      <c r="C77" s="18"/>
      <c r="D77" s="24"/>
      <c r="E77" s="147"/>
      <c r="F77" s="147"/>
    </row>
    <row r="78" spans="1:6">
      <c r="A78" s="99"/>
      <c r="B78" s="60"/>
      <c r="C78" s="18"/>
      <c r="D78" s="24"/>
      <c r="E78" s="147"/>
      <c r="F78" s="147"/>
    </row>
    <row r="79" spans="1:6">
      <c r="A79" s="99"/>
      <c r="B79" s="60" t="s">
        <v>24</v>
      </c>
      <c r="C79" s="18"/>
      <c r="D79" s="24"/>
      <c r="E79" s="147"/>
      <c r="F79" s="147"/>
    </row>
    <row r="80" spans="1:6">
      <c r="A80" s="23"/>
      <c r="B80" s="94" t="s">
        <v>104</v>
      </c>
      <c r="C80" s="83" t="s">
        <v>25</v>
      </c>
      <c r="D80" s="78">
        <v>6</v>
      </c>
      <c r="E80" s="147"/>
      <c r="F80" s="147">
        <f>D80*E80</f>
        <v>0</v>
      </c>
    </row>
    <row r="81" spans="1:6">
      <c r="A81" s="23"/>
      <c r="B81" s="94" t="s">
        <v>105</v>
      </c>
      <c r="C81" s="83" t="s">
        <v>25</v>
      </c>
      <c r="D81" s="78">
        <v>6</v>
      </c>
      <c r="E81" s="147"/>
      <c r="F81" s="147">
        <f>D81*E81</f>
        <v>0</v>
      </c>
    </row>
    <row r="82" spans="1:6">
      <c r="A82" s="23"/>
      <c r="B82" s="94" t="s">
        <v>106</v>
      </c>
      <c r="C82" s="83" t="s">
        <v>25</v>
      </c>
      <c r="D82" s="78">
        <v>6</v>
      </c>
      <c r="E82" s="147"/>
      <c r="F82" s="147">
        <f>D82*E82</f>
        <v>0</v>
      </c>
    </row>
    <row r="83" spans="1:6">
      <c r="A83" s="23"/>
      <c r="B83" s="94" t="s">
        <v>107</v>
      </c>
      <c r="C83" s="83" t="s">
        <v>25</v>
      </c>
      <c r="D83" s="78">
        <v>6</v>
      </c>
      <c r="E83" s="147"/>
      <c r="F83" s="147">
        <f>D83*E83</f>
        <v>0</v>
      </c>
    </row>
    <row r="84" spans="1:6">
      <c r="A84" s="23"/>
      <c r="B84" s="21"/>
      <c r="C84" s="18"/>
      <c r="D84" s="24"/>
      <c r="E84" s="147"/>
      <c r="F84" s="147"/>
    </row>
    <row r="85" spans="1:6" ht="145.5" customHeight="1">
      <c r="A85" s="99">
        <v>2.8</v>
      </c>
      <c r="B85" s="60" t="s">
        <v>108</v>
      </c>
      <c r="C85" s="18"/>
      <c r="D85" s="24"/>
      <c r="E85" s="147"/>
      <c r="F85" s="147"/>
    </row>
    <row r="86" spans="1:6">
      <c r="A86" s="99"/>
      <c r="B86" s="60"/>
      <c r="C86" s="18"/>
      <c r="D86" s="24"/>
      <c r="E86" s="147"/>
      <c r="F86" s="147"/>
    </row>
    <row r="87" spans="1:6">
      <c r="A87" s="99"/>
      <c r="B87" s="60" t="s">
        <v>109</v>
      </c>
      <c r="C87" s="18"/>
      <c r="D87" s="24"/>
      <c r="E87" s="147"/>
      <c r="F87" s="147"/>
    </row>
    <row r="88" spans="1:6">
      <c r="A88" s="23"/>
      <c r="B88" s="75" t="s">
        <v>110</v>
      </c>
      <c r="C88" s="83" t="s">
        <v>17</v>
      </c>
      <c r="D88" s="78">
        <v>6</v>
      </c>
      <c r="E88" s="147"/>
      <c r="F88" s="147">
        <f>D88*E88</f>
        <v>0</v>
      </c>
    </row>
    <row r="89" spans="1:6">
      <c r="A89" s="23"/>
      <c r="B89" s="75"/>
      <c r="C89" s="18"/>
      <c r="D89" s="78"/>
      <c r="E89" s="147"/>
      <c r="F89" s="147"/>
    </row>
    <row r="90" spans="1:6" ht="41.25" customHeight="1">
      <c r="A90" s="99">
        <v>2.9</v>
      </c>
      <c r="B90" s="60" t="s">
        <v>111</v>
      </c>
      <c r="C90" s="17"/>
      <c r="D90" s="17"/>
      <c r="E90" s="147"/>
      <c r="F90" s="147"/>
    </row>
    <row r="91" spans="1:6">
      <c r="A91" s="99"/>
      <c r="B91" s="60"/>
      <c r="C91" s="17"/>
      <c r="D91" s="17"/>
      <c r="E91" s="147"/>
      <c r="F91" s="147"/>
    </row>
    <row r="92" spans="1:6">
      <c r="A92" s="99"/>
      <c r="B92" s="60" t="s">
        <v>112</v>
      </c>
      <c r="C92" s="83" t="s">
        <v>17</v>
      </c>
      <c r="D92" s="78">
        <v>4</v>
      </c>
      <c r="E92" s="147"/>
      <c r="F92" s="147">
        <f>D92*E92</f>
        <v>0</v>
      </c>
    </row>
    <row r="93" spans="1:6">
      <c r="A93" s="17"/>
      <c r="B93" s="17"/>
      <c r="E93" s="140"/>
      <c r="F93" s="140"/>
    </row>
    <row r="94" spans="1:6" ht="42.75" customHeight="1">
      <c r="A94" s="104">
        <v>2.1</v>
      </c>
      <c r="B94" s="60" t="s">
        <v>113</v>
      </c>
      <c r="C94" s="18"/>
      <c r="D94" s="58"/>
      <c r="E94" s="139"/>
      <c r="F94" s="139"/>
    </row>
    <row r="95" spans="1:6">
      <c r="A95" s="104"/>
      <c r="B95" s="60"/>
      <c r="C95" s="18"/>
      <c r="D95" s="58"/>
      <c r="E95" s="139"/>
      <c r="F95" s="139"/>
    </row>
    <row r="96" spans="1:6">
      <c r="A96" s="104"/>
      <c r="B96" s="60" t="s">
        <v>24</v>
      </c>
      <c r="C96" s="83" t="s">
        <v>25</v>
      </c>
      <c r="D96" s="78">
        <v>1</v>
      </c>
      <c r="E96" s="147"/>
      <c r="F96" s="147">
        <f>D96*E96</f>
        <v>0</v>
      </c>
    </row>
    <row r="97" spans="1:12">
      <c r="A97" s="23"/>
      <c r="B97" s="281"/>
      <c r="E97" s="140"/>
      <c r="F97" s="140"/>
    </row>
    <row r="98" spans="1:12" ht="43.5" customHeight="1">
      <c r="A98" s="99">
        <v>2.11</v>
      </c>
      <c r="B98" s="60" t="s">
        <v>114</v>
      </c>
      <c r="C98" s="18"/>
      <c r="D98" s="58"/>
      <c r="E98" s="139"/>
      <c r="F98" s="139"/>
    </row>
    <row r="99" spans="1:12">
      <c r="A99" s="99"/>
      <c r="B99" s="60"/>
      <c r="C99" s="18"/>
      <c r="D99" s="58"/>
      <c r="E99" s="139"/>
      <c r="F99" s="139"/>
    </row>
    <row r="100" spans="1:12">
      <c r="A100" s="23"/>
      <c r="B100" s="105" t="s">
        <v>24</v>
      </c>
      <c r="C100" s="83" t="s">
        <v>25</v>
      </c>
      <c r="D100" s="78">
        <v>1</v>
      </c>
      <c r="E100" s="147"/>
      <c r="F100" s="147">
        <f>D100*E100</f>
        <v>0</v>
      </c>
    </row>
    <row r="101" spans="1:12">
      <c r="A101" s="23"/>
      <c r="B101" s="281"/>
      <c r="C101" s="18"/>
      <c r="D101" s="78"/>
      <c r="E101" s="73"/>
      <c r="F101" s="73"/>
    </row>
    <row r="102" spans="1:12">
      <c r="A102" s="23"/>
      <c r="B102" s="86" t="s">
        <v>115</v>
      </c>
      <c r="C102" s="18"/>
      <c r="D102" s="24"/>
      <c r="E102" s="73"/>
      <c r="F102" s="85">
        <f>SUM(F79:F100)</f>
        <v>0</v>
      </c>
    </row>
    <row r="103" spans="1:12">
      <c r="A103" s="23"/>
      <c r="B103" s="75"/>
      <c r="C103" s="18"/>
      <c r="D103" s="24"/>
      <c r="E103" s="24"/>
      <c r="F103" s="24"/>
    </row>
    <row r="104" spans="1:12">
      <c r="A104" s="74"/>
      <c r="B104" s="86"/>
      <c r="C104" s="86"/>
      <c r="D104" s="84"/>
      <c r="E104" s="84"/>
      <c r="F104" s="84"/>
    </row>
    <row r="105" spans="1:12">
      <c r="A105" s="74"/>
      <c r="B105" s="82" t="s">
        <v>116</v>
      </c>
      <c r="C105" s="83"/>
      <c r="D105" s="84"/>
      <c r="E105" s="84"/>
      <c r="F105" s="85">
        <f>+F20</f>
        <v>0</v>
      </c>
    </row>
    <row r="106" spans="1:12">
      <c r="A106" s="74" t="s">
        <v>71</v>
      </c>
      <c r="B106" s="82" t="s">
        <v>72</v>
      </c>
      <c r="C106" s="83"/>
      <c r="D106" s="84"/>
      <c r="E106" s="84"/>
      <c r="F106" s="85">
        <f>F47</f>
        <v>0</v>
      </c>
    </row>
    <row r="107" spans="1:12">
      <c r="A107" s="74" t="s">
        <v>88</v>
      </c>
      <c r="B107" s="82" t="s">
        <v>89</v>
      </c>
      <c r="C107" s="83"/>
      <c r="D107" s="84"/>
      <c r="E107" s="84"/>
      <c r="F107" s="85">
        <f>F70</f>
        <v>0</v>
      </c>
    </row>
    <row r="108" spans="1:12">
      <c r="A108" s="74" t="s">
        <v>100</v>
      </c>
      <c r="B108" s="82" t="s">
        <v>101</v>
      </c>
      <c r="C108" s="83"/>
      <c r="D108" s="84"/>
      <c r="E108" s="84"/>
      <c r="F108" s="85">
        <f>F102</f>
        <v>0</v>
      </c>
    </row>
    <row r="109" spans="1:12">
      <c r="A109" s="74"/>
      <c r="B109" s="82"/>
      <c r="C109" s="83"/>
      <c r="D109" s="84"/>
      <c r="E109" s="84"/>
      <c r="F109" s="85"/>
    </row>
    <row r="110" spans="1:12">
      <c r="A110" s="74"/>
      <c r="B110" s="82"/>
      <c r="C110" s="83"/>
      <c r="D110" s="84"/>
      <c r="E110" s="84"/>
      <c r="F110" s="85"/>
    </row>
    <row r="111" spans="1:12">
      <c r="A111" s="279"/>
      <c r="B111" s="31" t="s">
        <v>117</v>
      </c>
      <c r="C111" s="28"/>
      <c r="D111" s="29"/>
      <c r="E111" s="30" t="s">
        <v>52</v>
      </c>
      <c r="F111" s="109">
        <f>SUM(F105:F108)</f>
        <v>0</v>
      </c>
      <c r="G111" s="276"/>
      <c r="H111" s="276"/>
      <c r="I111" s="276"/>
      <c r="J111" s="276"/>
      <c r="K111" s="276"/>
      <c r="L111" s="276"/>
    </row>
    <row r="112" spans="1:12">
      <c r="A112" s="23"/>
      <c r="B112" s="75"/>
      <c r="C112" s="18"/>
      <c r="D112" s="24"/>
      <c r="E112" s="24"/>
      <c r="F112" s="24"/>
    </row>
    <row r="113" spans="1:6">
      <c r="A113" s="276"/>
      <c r="B113" s="276"/>
      <c r="C113" s="276"/>
      <c r="D113" s="276"/>
      <c r="E113" s="276"/>
      <c r="F113" s="276"/>
    </row>
    <row r="114" spans="1:6">
      <c r="A114" s="276"/>
      <c r="B114" s="276"/>
      <c r="C114" s="276"/>
      <c r="D114" s="276"/>
      <c r="E114" s="276"/>
      <c r="F114" s="276"/>
    </row>
    <row r="115" spans="1:6">
      <c r="A115" s="276"/>
      <c r="B115" s="276"/>
      <c r="C115" s="276"/>
      <c r="D115" s="276"/>
      <c r="E115" s="276"/>
      <c r="F115" s="276"/>
    </row>
  </sheetData>
  <mergeCells count="13">
    <mergeCell ref="C2:F2"/>
    <mergeCell ref="B3:F3"/>
    <mergeCell ref="B4:F4"/>
    <mergeCell ref="B5:F5"/>
    <mergeCell ref="B6:F6"/>
    <mergeCell ref="B12:F12"/>
    <mergeCell ref="B13:F13"/>
    <mergeCell ref="B14:F14"/>
    <mergeCell ref="B7:F7"/>
    <mergeCell ref="B8:F8"/>
    <mergeCell ref="B9:F9"/>
    <mergeCell ref="B10:F10"/>
    <mergeCell ref="B11:F11"/>
  </mergeCells>
  <pageMargins left="0.7" right="0.7" top="0.75" bottom="0.75" header="0.3" footer="0.3"/>
  <pageSetup paperSize="9" scale="72" orientation="portrait" r:id="rId1"/>
  <rowBreaks count="4" manualBreakCount="4">
    <brk id="22" max="16383" man="1"/>
    <brk id="48" max="16383" man="1"/>
    <brk id="71" max="16383"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73"/>
  <sheetViews>
    <sheetView view="pageBreakPreview" topLeftCell="A55" zoomScale="90" zoomScaleNormal="100" zoomScaleSheetLayoutView="90" workbookViewId="0">
      <selection activeCell="F72" sqref="F72"/>
    </sheetView>
  </sheetViews>
  <sheetFormatPr defaultRowHeight="15"/>
  <cols>
    <col min="1" max="1" width="8.7109375" customWidth="1"/>
    <col min="2" max="2" width="45.7109375" customWidth="1"/>
    <col min="3" max="3" width="8.7109375" customWidth="1"/>
    <col min="4" max="5" width="10.7109375" customWidth="1"/>
    <col min="6" max="6" width="17.140625" style="140" customWidth="1"/>
  </cols>
  <sheetData>
    <row r="1" spans="1:6" ht="42" customHeight="1">
      <c r="A1" s="54" t="s">
        <v>6</v>
      </c>
      <c r="B1" s="55" t="s">
        <v>7</v>
      </c>
      <c r="C1" s="54" t="s">
        <v>8</v>
      </c>
      <c r="D1" s="56" t="s">
        <v>9</v>
      </c>
      <c r="E1" s="54" t="s">
        <v>10</v>
      </c>
      <c r="F1" s="138" t="s">
        <v>11</v>
      </c>
    </row>
    <row r="2" spans="1:6" ht="24" customHeight="1">
      <c r="A2" s="51" t="s">
        <v>118</v>
      </c>
      <c r="B2" s="57" t="s">
        <v>119</v>
      </c>
      <c r="C2" s="342"/>
      <c r="D2" s="343"/>
      <c r="E2" s="343"/>
      <c r="F2" s="344"/>
    </row>
    <row r="3" spans="1:6" ht="24" customHeight="1">
      <c r="A3" s="112"/>
      <c r="B3" s="40"/>
      <c r="C3" s="18"/>
      <c r="D3" s="18"/>
      <c r="E3" s="18"/>
      <c r="F3" s="139"/>
    </row>
    <row r="4" spans="1:6" ht="33" customHeight="1">
      <c r="A4" s="112"/>
      <c r="B4" s="352" t="s">
        <v>120</v>
      </c>
      <c r="C4" s="352"/>
      <c r="D4" s="352"/>
      <c r="E4" s="18"/>
      <c r="F4" s="139"/>
    </row>
    <row r="5" spans="1:6" ht="387.75" customHeight="1">
      <c r="A5" s="351" t="s">
        <v>121</v>
      </c>
      <c r="B5" s="351"/>
      <c r="C5" s="351"/>
      <c r="D5" s="351"/>
      <c r="E5" s="351"/>
      <c r="F5" s="351"/>
    </row>
    <row r="6" spans="1:6">
      <c r="A6" s="95" t="s">
        <v>122</v>
      </c>
      <c r="B6" s="137" t="s">
        <v>123</v>
      </c>
      <c r="C6" s="41"/>
      <c r="D6" s="41"/>
      <c r="E6" s="41"/>
      <c r="F6" s="282"/>
    </row>
    <row r="7" spans="1:6">
      <c r="A7" s="95"/>
      <c r="B7" s="137"/>
      <c r="C7" s="41"/>
      <c r="D7" s="41"/>
      <c r="E7" s="41"/>
      <c r="F7" s="282"/>
    </row>
    <row r="8" spans="1:6">
      <c r="A8" s="95"/>
      <c r="B8" s="41" t="s">
        <v>124</v>
      </c>
      <c r="C8" s="41" t="s">
        <v>25</v>
      </c>
      <c r="D8" s="41">
        <v>27</v>
      </c>
      <c r="E8" s="41"/>
      <c r="F8" s="282">
        <f>D8*E8</f>
        <v>0</v>
      </c>
    </row>
    <row r="9" spans="1:6">
      <c r="A9" s="95"/>
      <c r="B9" s="41" t="s">
        <v>125</v>
      </c>
      <c r="C9" s="41" t="s">
        <v>25</v>
      </c>
      <c r="D9" s="41">
        <v>6</v>
      </c>
      <c r="E9" s="41"/>
      <c r="F9" s="282">
        <f t="shared" ref="F9:F16" si="0">D9*E9</f>
        <v>0</v>
      </c>
    </row>
    <row r="10" spans="1:6">
      <c r="A10" s="97"/>
      <c r="B10" s="41" t="s">
        <v>126</v>
      </c>
      <c r="C10" s="41" t="s">
        <v>25</v>
      </c>
      <c r="D10" s="41">
        <v>12</v>
      </c>
      <c r="E10" s="41"/>
      <c r="F10" s="282">
        <f t="shared" si="0"/>
        <v>0</v>
      </c>
    </row>
    <row r="11" spans="1:6">
      <c r="A11" s="97"/>
      <c r="B11" s="41" t="s">
        <v>127</v>
      </c>
      <c r="C11" s="41" t="s">
        <v>25</v>
      </c>
      <c r="D11" s="41">
        <v>9</v>
      </c>
      <c r="E11" s="41"/>
      <c r="F11" s="282">
        <f t="shared" si="0"/>
        <v>0</v>
      </c>
    </row>
    <row r="12" spans="1:6">
      <c r="A12" s="95"/>
      <c r="B12" s="41" t="s">
        <v>128</v>
      </c>
      <c r="C12" s="41" t="s">
        <v>25</v>
      </c>
      <c r="D12" s="41">
        <v>2</v>
      </c>
      <c r="E12" s="41"/>
      <c r="F12" s="282">
        <f t="shared" si="0"/>
        <v>0</v>
      </c>
    </row>
    <row r="13" spans="1:6">
      <c r="A13" s="95"/>
      <c r="B13" s="41" t="s">
        <v>129</v>
      </c>
      <c r="C13" s="41" t="s">
        <v>25</v>
      </c>
      <c r="D13" s="41">
        <v>11</v>
      </c>
      <c r="E13" s="41"/>
      <c r="F13" s="282">
        <f t="shared" si="0"/>
        <v>0</v>
      </c>
    </row>
    <row r="14" spans="1:6">
      <c r="A14" s="95"/>
      <c r="B14" s="41" t="s">
        <v>130</v>
      </c>
      <c r="C14" s="41" t="s">
        <v>25</v>
      </c>
      <c r="D14" s="41">
        <v>2</v>
      </c>
      <c r="E14" s="41"/>
      <c r="F14" s="282">
        <f t="shared" si="0"/>
        <v>0</v>
      </c>
    </row>
    <row r="15" spans="1:6">
      <c r="A15" s="95"/>
      <c r="B15" s="41" t="s">
        <v>131</v>
      </c>
      <c r="C15" s="41" t="s">
        <v>25</v>
      </c>
      <c r="D15" s="41">
        <v>6</v>
      </c>
      <c r="E15" s="41"/>
      <c r="F15" s="282">
        <f t="shared" si="0"/>
        <v>0</v>
      </c>
    </row>
    <row r="16" spans="1:6">
      <c r="A16" s="95"/>
      <c r="B16" s="41" t="s">
        <v>132</v>
      </c>
      <c r="C16" s="41" t="s">
        <v>25</v>
      </c>
      <c r="D16" s="41">
        <v>24</v>
      </c>
      <c r="E16" s="41"/>
      <c r="F16" s="282">
        <f t="shared" si="0"/>
        <v>0</v>
      </c>
    </row>
    <row r="17" spans="1:6">
      <c r="A17" s="95"/>
      <c r="B17" s="41" t="s">
        <v>133</v>
      </c>
      <c r="D17" s="41">
        <v>12</v>
      </c>
      <c r="E17" s="41"/>
      <c r="F17" s="282">
        <f>D17*E17</f>
        <v>0</v>
      </c>
    </row>
    <row r="18" spans="1:6">
      <c r="A18" s="95"/>
      <c r="B18" s="41"/>
      <c r="D18" s="41"/>
      <c r="E18" s="41"/>
      <c r="F18" s="141">
        <f>SUM(F8:F17)</f>
        <v>0</v>
      </c>
    </row>
    <row r="19" spans="1:6">
      <c r="A19" s="95" t="s">
        <v>134</v>
      </c>
      <c r="B19" s="137" t="s">
        <v>135</v>
      </c>
      <c r="D19" s="41"/>
      <c r="E19" s="41"/>
      <c r="F19" s="282"/>
    </row>
    <row r="20" spans="1:6">
      <c r="A20" s="95"/>
      <c r="B20" s="41"/>
      <c r="C20" s="41"/>
      <c r="D20" s="41"/>
      <c r="E20" s="41"/>
      <c r="F20" s="282"/>
    </row>
    <row r="21" spans="1:6" ht="23.25" customHeight="1">
      <c r="A21" s="356" t="s">
        <v>136</v>
      </c>
      <c r="B21" s="41"/>
      <c r="C21" s="359" t="s">
        <v>25</v>
      </c>
      <c r="D21" s="358">
        <v>6</v>
      </c>
      <c r="E21" s="363"/>
      <c r="F21" s="361">
        <f>D21*E21</f>
        <v>0</v>
      </c>
    </row>
    <row r="22" spans="1:6" ht="15.75" customHeight="1">
      <c r="A22" s="356"/>
      <c r="B22" s="41"/>
      <c r="C22" s="359"/>
      <c r="D22" s="358"/>
      <c r="E22" s="363"/>
      <c r="F22" s="361"/>
    </row>
    <row r="23" spans="1:6" ht="21" customHeight="1">
      <c r="A23" s="356"/>
      <c r="B23" s="41"/>
      <c r="C23" s="359"/>
      <c r="D23" s="134">
        <v>6</v>
      </c>
      <c r="E23" s="132"/>
      <c r="F23" s="283">
        <f>D23*E23</f>
        <v>0</v>
      </c>
    </row>
    <row r="24" spans="1:6" ht="20.25" customHeight="1">
      <c r="A24" s="356"/>
      <c r="B24" s="41"/>
      <c r="C24" s="359"/>
      <c r="D24" s="134">
        <v>6</v>
      </c>
      <c r="E24" s="132"/>
      <c r="F24" s="283">
        <f>D24*E24</f>
        <v>0</v>
      </c>
    </row>
    <row r="25" spans="1:6" ht="23.25" customHeight="1">
      <c r="A25" s="356"/>
      <c r="B25" s="41"/>
      <c r="C25" s="359"/>
      <c r="D25" s="358">
        <v>6</v>
      </c>
      <c r="E25" s="363"/>
      <c r="F25" s="360">
        <f>D25*E25</f>
        <v>0</v>
      </c>
    </row>
    <row r="26" spans="1:6" ht="12.75" customHeight="1">
      <c r="A26" s="356"/>
      <c r="B26" s="41"/>
      <c r="C26" s="359"/>
      <c r="D26" s="358"/>
      <c r="E26" s="363"/>
      <c r="F26" s="360"/>
    </row>
    <row r="27" spans="1:6" ht="23.25" customHeight="1">
      <c r="A27" s="356"/>
      <c r="B27" s="41"/>
      <c r="C27" s="359"/>
      <c r="D27" s="358">
        <v>6</v>
      </c>
      <c r="E27" s="363"/>
      <c r="F27" s="360">
        <f>D27*E27</f>
        <v>0</v>
      </c>
    </row>
    <row r="28" spans="1:6" ht="12.75" customHeight="1">
      <c r="A28" s="356"/>
      <c r="B28" s="41"/>
      <c r="C28" s="359"/>
      <c r="D28" s="358"/>
      <c r="E28" s="363"/>
      <c r="F28" s="360"/>
    </row>
    <row r="29" spans="1:6" ht="21" customHeight="1">
      <c r="A29" s="357"/>
      <c r="B29" s="41"/>
      <c r="C29" s="359"/>
      <c r="D29" s="134">
        <v>6</v>
      </c>
      <c r="E29" s="132"/>
      <c r="F29" s="284">
        <f>D29*E29</f>
        <v>0</v>
      </c>
    </row>
    <row r="30" spans="1:6">
      <c r="A30" s="353" t="s">
        <v>137</v>
      </c>
      <c r="B30" s="41"/>
      <c r="C30" s="359"/>
      <c r="D30" s="135">
        <v>6</v>
      </c>
      <c r="E30" s="132"/>
      <c r="F30" s="284">
        <f>D30*E30</f>
        <v>0</v>
      </c>
    </row>
    <row r="31" spans="1:6" ht="73.5" customHeight="1">
      <c r="A31" s="355"/>
      <c r="B31" s="41"/>
      <c r="C31" s="359"/>
      <c r="D31" s="136">
        <v>466</v>
      </c>
      <c r="E31" s="132"/>
      <c r="F31" s="284">
        <f>D31*E31</f>
        <v>0</v>
      </c>
    </row>
    <row r="32" spans="1:6" ht="18.75" customHeight="1">
      <c r="A32" s="97"/>
      <c r="B32" s="41"/>
      <c r="C32" s="359"/>
      <c r="D32" s="41"/>
      <c r="E32" s="41"/>
      <c r="F32" s="282"/>
    </row>
    <row r="33" spans="1:6" ht="0.75" customHeight="1">
      <c r="A33" s="97"/>
      <c r="B33" s="41"/>
      <c r="C33" s="359"/>
      <c r="D33" s="41"/>
      <c r="E33" s="41"/>
      <c r="F33" s="282"/>
    </row>
    <row r="34" spans="1:6" ht="33.75" customHeight="1">
      <c r="A34" s="133" t="s">
        <v>136</v>
      </c>
      <c r="B34" s="41"/>
      <c r="C34" s="359"/>
      <c r="D34" s="136">
        <v>72</v>
      </c>
      <c r="E34" s="132"/>
      <c r="F34" s="283">
        <f>D34*E34</f>
        <v>0</v>
      </c>
    </row>
    <row r="35" spans="1:6" ht="23.25" customHeight="1">
      <c r="A35" s="353" t="s">
        <v>137</v>
      </c>
      <c r="B35" s="41"/>
      <c r="C35" s="359"/>
      <c r="D35" s="358">
        <v>108</v>
      </c>
      <c r="E35" s="363"/>
      <c r="F35" s="360">
        <f>D35*E35</f>
        <v>0</v>
      </c>
    </row>
    <row r="36" spans="1:6" ht="40.5" customHeight="1">
      <c r="A36" s="354"/>
      <c r="B36" s="41"/>
      <c r="C36" s="359"/>
      <c r="D36" s="358"/>
      <c r="E36" s="363"/>
      <c r="F36" s="360"/>
    </row>
    <row r="37" spans="1:6" ht="23.25" customHeight="1">
      <c r="A37" s="349" t="s">
        <v>137</v>
      </c>
      <c r="B37" s="41"/>
      <c r="C37" s="359"/>
      <c r="D37" s="358">
        <v>444</v>
      </c>
      <c r="E37" s="363"/>
      <c r="F37" s="360">
        <f>D37*E37</f>
        <v>0</v>
      </c>
    </row>
    <row r="38" spans="1:6" ht="23.25" customHeight="1">
      <c r="A38" s="350"/>
      <c r="B38" s="41"/>
      <c r="C38" s="359"/>
      <c r="D38" s="358"/>
      <c r="E38" s="363"/>
      <c r="F38" s="360"/>
    </row>
    <row r="39" spans="1:6" ht="23.25" customHeight="1">
      <c r="A39" s="350"/>
      <c r="B39" s="41"/>
      <c r="C39" s="359"/>
      <c r="D39" s="358"/>
      <c r="E39" s="363"/>
      <c r="F39" s="360"/>
    </row>
    <row r="40" spans="1:6">
      <c r="A40" s="97"/>
      <c r="B40" s="41"/>
      <c r="D40" s="41"/>
      <c r="E40" s="41"/>
      <c r="F40" s="141">
        <f>SUM(F21:F39)</f>
        <v>0</v>
      </c>
    </row>
    <row r="41" spans="1:6">
      <c r="A41" s="97">
        <v>3.3</v>
      </c>
      <c r="B41" s="137" t="s">
        <v>138</v>
      </c>
      <c r="D41" s="41"/>
      <c r="E41" s="41"/>
      <c r="F41" s="282"/>
    </row>
    <row r="42" spans="1:6">
      <c r="A42" s="97"/>
      <c r="B42" s="41"/>
      <c r="D42" s="41"/>
      <c r="E42" s="41"/>
      <c r="F42" s="282"/>
    </row>
    <row r="43" spans="1:6">
      <c r="A43" s="97"/>
      <c r="B43" s="41" t="s">
        <v>139</v>
      </c>
      <c r="C43" s="362" t="s">
        <v>25</v>
      </c>
      <c r="D43" s="132">
        <v>15</v>
      </c>
      <c r="E43" s="132"/>
      <c r="F43" s="283">
        <f>D43*E43</f>
        <v>0</v>
      </c>
    </row>
    <row r="44" spans="1:6">
      <c r="A44" s="97"/>
      <c r="B44" s="41" t="s">
        <v>140</v>
      </c>
      <c r="C44" s="362"/>
      <c r="D44" s="132">
        <v>1</v>
      </c>
      <c r="E44" s="132"/>
      <c r="F44" s="283">
        <f t="shared" ref="F44:F52" si="1">D44*E44</f>
        <v>0</v>
      </c>
    </row>
    <row r="45" spans="1:6">
      <c r="A45" s="97"/>
      <c r="B45" s="41" t="s">
        <v>141</v>
      </c>
      <c r="C45" s="362"/>
      <c r="D45" s="132">
        <v>26</v>
      </c>
      <c r="E45" s="132"/>
      <c r="F45" s="283">
        <f t="shared" si="1"/>
        <v>0</v>
      </c>
    </row>
    <row r="46" spans="1:6">
      <c r="A46" s="97"/>
      <c r="B46" s="41" t="s">
        <v>142</v>
      </c>
      <c r="C46" s="362"/>
      <c r="D46" s="132">
        <v>2</v>
      </c>
      <c r="E46" s="132"/>
      <c r="F46" s="283">
        <f t="shared" si="1"/>
        <v>0</v>
      </c>
    </row>
    <row r="47" spans="1:6">
      <c r="A47" s="95"/>
      <c r="B47" s="41" t="s">
        <v>143</v>
      </c>
      <c r="C47" s="362"/>
      <c r="D47" s="132">
        <v>2</v>
      </c>
      <c r="E47" s="132"/>
      <c r="F47" s="283">
        <f t="shared" si="1"/>
        <v>0</v>
      </c>
    </row>
    <row r="48" spans="1:6">
      <c r="A48" s="97"/>
      <c r="B48" s="41" t="s">
        <v>144</v>
      </c>
      <c r="C48" s="362"/>
      <c r="D48" s="132">
        <v>4</v>
      </c>
      <c r="E48" s="132"/>
      <c r="F48" s="283">
        <f t="shared" si="1"/>
        <v>0</v>
      </c>
    </row>
    <row r="49" spans="1:6">
      <c r="A49" s="97"/>
      <c r="B49" s="41" t="s">
        <v>145</v>
      </c>
      <c r="C49" s="362"/>
      <c r="D49" s="132">
        <v>2</v>
      </c>
      <c r="E49" s="132"/>
      <c r="F49" s="283">
        <f t="shared" si="1"/>
        <v>0</v>
      </c>
    </row>
    <row r="50" spans="1:6">
      <c r="A50" s="97"/>
      <c r="B50" s="41" t="s">
        <v>146</v>
      </c>
      <c r="C50" s="362"/>
      <c r="D50" s="132">
        <v>16</v>
      </c>
      <c r="E50" s="132"/>
      <c r="F50" s="283">
        <f t="shared" si="1"/>
        <v>0</v>
      </c>
    </row>
    <row r="51" spans="1:6">
      <c r="A51" s="97"/>
      <c r="B51" s="41" t="s">
        <v>147</v>
      </c>
      <c r="C51" s="362"/>
      <c r="D51" s="132">
        <v>6</v>
      </c>
      <c r="E51" s="132"/>
      <c r="F51" s="283">
        <f t="shared" si="1"/>
        <v>0</v>
      </c>
    </row>
    <row r="52" spans="1:6">
      <c r="A52" s="97"/>
      <c r="B52" s="41" t="s">
        <v>148</v>
      </c>
      <c r="C52" s="362"/>
      <c r="D52" s="132">
        <v>1</v>
      </c>
      <c r="E52" s="132"/>
      <c r="F52" s="283">
        <f t="shared" si="1"/>
        <v>0</v>
      </c>
    </row>
    <row r="53" spans="1:6" ht="26.25">
      <c r="A53" s="97"/>
      <c r="B53" s="66" t="s">
        <v>149</v>
      </c>
      <c r="C53" s="41"/>
      <c r="D53" s="41"/>
      <c r="E53" s="41"/>
      <c r="F53" s="141">
        <f>SUM(F43:F52)</f>
        <v>0</v>
      </c>
    </row>
    <row r="54" spans="1:6">
      <c r="A54" s="97"/>
      <c r="B54" s="66"/>
      <c r="C54" s="41"/>
      <c r="D54" s="41"/>
      <c r="E54" s="41"/>
      <c r="F54" s="141"/>
    </row>
    <row r="55" spans="1:6" ht="195.75" customHeight="1">
      <c r="A55" s="97">
        <v>3.4</v>
      </c>
      <c r="B55" s="66" t="s">
        <v>150</v>
      </c>
      <c r="C55" s="41"/>
      <c r="D55" s="41"/>
      <c r="E55" s="41"/>
      <c r="F55" s="282"/>
    </row>
    <row r="56" spans="1:6" ht="39">
      <c r="A56" s="97"/>
      <c r="B56" s="66" t="s">
        <v>151</v>
      </c>
      <c r="C56" s="41"/>
      <c r="D56" s="41"/>
      <c r="E56" s="41"/>
      <c r="F56" s="282"/>
    </row>
    <row r="57" spans="1:6">
      <c r="A57" s="97"/>
      <c r="B57" s="41" t="s">
        <v>109</v>
      </c>
      <c r="C57" s="42" t="s">
        <v>17</v>
      </c>
      <c r="D57" s="41">
        <v>1</v>
      </c>
      <c r="E57" s="41"/>
      <c r="F57" s="282">
        <f>E57*D57</f>
        <v>0</v>
      </c>
    </row>
    <row r="58" spans="1:6">
      <c r="A58" s="97"/>
      <c r="B58" s="131"/>
      <c r="C58" s="142"/>
      <c r="D58" s="131"/>
      <c r="E58" s="131"/>
    </row>
    <row r="59" spans="1:6" ht="51.75">
      <c r="A59" s="97">
        <v>3.5</v>
      </c>
      <c r="B59" s="61" t="s">
        <v>152</v>
      </c>
      <c r="C59" s="142"/>
      <c r="D59" s="131"/>
      <c r="E59" s="131"/>
    </row>
    <row r="60" spans="1:6">
      <c r="A60" s="97"/>
      <c r="B60" s="131"/>
      <c r="C60" s="142"/>
      <c r="D60" s="131"/>
      <c r="E60" s="131"/>
    </row>
    <row r="61" spans="1:6">
      <c r="A61" s="97"/>
      <c r="B61" s="41" t="s">
        <v>153</v>
      </c>
      <c r="C61" s="42" t="s">
        <v>31</v>
      </c>
      <c r="D61" s="125">
        <v>130</v>
      </c>
      <c r="E61" s="131"/>
      <c r="F61" s="282">
        <f>E61*D61</f>
        <v>0</v>
      </c>
    </row>
    <row r="62" spans="1:6">
      <c r="A62" s="113"/>
    </row>
    <row r="63" spans="1:6" ht="39">
      <c r="A63" s="97">
        <v>3.6</v>
      </c>
      <c r="B63" s="66" t="s">
        <v>154</v>
      </c>
    </row>
    <row r="65" spans="1:12">
      <c r="B65" s="41" t="s">
        <v>44</v>
      </c>
      <c r="C65" s="42" t="s">
        <v>31</v>
      </c>
      <c r="D65" s="125">
        <v>95</v>
      </c>
      <c r="F65" s="282">
        <f>E65*D65</f>
        <v>0</v>
      </c>
    </row>
    <row r="66" spans="1:12">
      <c r="B66" s="41"/>
      <c r="C66" s="42"/>
      <c r="D66" s="125"/>
      <c r="F66" s="282"/>
    </row>
    <row r="67" spans="1:12" ht="39">
      <c r="A67" s="97">
        <v>3.7</v>
      </c>
      <c r="B67" s="66" t="s">
        <v>155</v>
      </c>
      <c r="C67" s="42"/>
      <c r="D67" s="125"/>
      <c r="F67" s="282"/>
    </row>
    <row r="68" spans="1:12">
      <c r="B68" s="41"/>
      <c r="C68" s="42"/>
      <c r="D68" s="125"/>
      <c r="F68" s="282"/>
    </row>
    <row r="69" spans="1:12">
      <c r="B69" s="41" t="s">
        <v>156</v>
      </c>
      <c r="C69" s="42" t="s">
        <v>85</v>
      </c>
      <c r="D69" s="125">
        <v>45</v>
      </c>
      <c r="F69" s="282">
        <f>D69*E69</f>
        <v>0</v>
      </c>
    </row>
    <row r="70" spans="1:12">
      <c r="B70" s="41"/>
      <c r="C70" s="42"/>
      <c r="D70" s="125"/>
      <c r="F70" s="282"/>
    </row>
    <row r="72" spans="1:12">
      <c r="A72" s="279"/>
      <c r="B72" s="31" t="s">
        <v>157</v>
      </c>
      <c r="C72" s="28"/>
      <c r="D72" s="29"/>
      <c r="E72" s="30" t="s">
        <v>52</v>
      </c>
      <c r="F72" s="109"/>
      <c r="G72" s="276"/>
      <c r="H72" s="276"/>
      <c r="I72" s="280"/>
      <c r="J72" s="276"/>
      <c r="K72" s="276"/>
      <c r="L72" s="276"/>
    </row>
    <row r="73" spans="1:12">
      <c r="I73" s="143"/>
    </row>
  </sheetData>
  <mergeCells count="24">
    <mergeCell ref="F25:F26"/>
    <mergeCell ref="C43:C52"/>
    <mergeCell ref="E21:E22"/>
    <mergeCell ref="E25:E26"/>
    <mergeCell ref="E27:E28"/>
    <mergeCell ref="E35:E36"/>
    <mergeCell ref="E37:E39"/>
    <mergeCell ref="D37:D39"/>
    <mergeCell ref="A37:A39"/>
    <mergeCell ref="C2:F2"/>
    <mergeCell ref="A5:F5"/>
    <mergeCell ref="B4:D4"/>
    <mergeCell ref="A35:A36"/>
    <mergeCell ref="A30:A31"/>
    <mergeCell ref="A21:A29"/>
    <mergeCell ref="D21:D22"/>
    <mergeCell ref="D25:D26"/>
    <mergeCell ref="D27:D28"/>
    <mergeCell ref="D35:D36"/>
    <mergeCell ref="C21:C39"/>
    <mergeCell ref="F37:F39"/>
    <mergeCell ref="F35:F36"/>
    <mergeCell ref="F27:F28"/>
    <mergeCell ref="F21:F22"/>
  </mergeCells>
  <pageMargins left="0.7" right="0.7" top="0.75" bottom="0.75" header="0.3" footer="0.3"/>
  <pageSetup scale="83" orientation="portrait" horizontalDpi="300" verticalDpi="300" r:id="rId1"/>
  <rowBreaks count="2" manualBreakCount="2">
    <brk id="18" max="16383" man="1"/>
    <brk id="5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66"/>
  <sheetViews>
    <sheetView view="pageBreakPreview" zoomScale="90" zoomScaleNormal="100" zoomScaleSheetLayoutView="90" workbookViewId="0">
      <selection activeCell="E6" sqref="E6:E30"/>
    </sheetView>
  </sheetViews>
  <sheetFormatPr defaultRowHeight="15"/>
  <cols>
    <col min="1" max="1" width="8.7109375" customWidth="1"/>
    <col min="2" max="2" width="45.7109375" customWidth="1"/>
    <col min="3" max="3" width="8.7109375" customWidth="1"/>
    <col min="4" max="4" width="10.7109375" customWidth="1"/>
    <col min="5" max="5" width="12.140625" customWidth="1"/>
    <col min="6" max="6" width="18.7109375" customWidth="1"/>
  </cols>
  <sheetData>
    <row r="1" spans="1:7" ht="42" customHeight="1">
      <c r="A1" s="54" t="s">
        <v>6</v>
      </c>
      <c r="B1" s="55" t="s">
        <v>7</v>
      </c>
      <c r="C1" s="54" t="s">
        <v>8</v>
      </c>
      <c r="D1" s="56" t="s">
        <v>9</v>
      </c>
      <c r="E1" s="54" t="s">
        <v>10</v>
      </c>
      <c r="F1" s="54" t="s">
        <v>11</v>
      </c>
    </row>
    <row r="2" spans="1:7" ht="24" customHeight="1">
      <c r="A2" s="51" t="s">
        <v>158</v>
      </c>
      <c r="B2" s="57" t="s">
        <v>159</v>
      </c>
      <c r="C2" s="342"/>
      <c r="D2" s="343"/>
      <c r="E2" s="343"/>
      <c r="F2" s="344"/>
    </row>
    <row r="3" spans="1:7" ht="24" customHeight="1">
      <c r="A3" s="112"/>
      <c r="B3" s="40"/>
      <c r="C3" s="18"/>
      <c r="D3" s="18"/>
      <c r="E3" s="18"/>
      <c r="F3" s="18"/>
    </row>
    <row r="4" spans="1:7" ht="38.25">
      <c r="A4" s="95" t="s">
        <v>160</v>
      </c>
      <c r="B4" s="60" t="s">
        <v>161</v>
      </c>
      <c r="C4" s="18"/>
      <c r="D4" s="18"/>
      <c r="E4" s="126"/>
      <c r="F4" s="18"/>
    </row>
    <row r="5" spans="1:7" ht="24" customHeight="1">
      <c r="A5" s="112"/>
      <c r="B5" s="40"/>
      <c r="C5" s="18"/>
      <c r="D5" s="18"/>
      <c r="E5" s="126"/>
      <c r="F5" s="18"/>
    </row>
    <row r="6" spans="1:7" ht="24" customHeight="1">
      <c r="A6" s="112"/>
      <c r="B6" s="41" t="s">
        <v>30</v>
      </c>
      <c r="C6" s="83" t="s">
        <v>31</v>
      </c>
      <c r="D6" s="114">
        <v>107</v>
      </c>
      <c r="E6" s="150"/>
      <c r="F6" s="150">
        <f>D6*E6</f>
        <v>0</v>
      </c>
    </row>
    <row r="7" spans="1:7" ht="24" customHeight="1">
      <c r="A7" s="39"/>
      <c r="B7" s="40"/>
      <c r="C7" s="18"/>
      <c r="D7" s="18"/>
      <c r="E7" s="139"/>
      <c r="F7" s="139"/>
      <c r="G7" s="276"/>
    </row>
    <row r="8" spans="1:7" ht="63.75">
      <c r="A8" s="95" t="s">
        <v>162</v>
      </c>
      <c r="B8" s="21" t="s">
        <v>163</v>
      </c>
      <c r="C8" s="276"/>
      <c r="D8" s="276"/>
      <c r="E8" s="157"/>
      <c r="F8" s="282"/>
      <c r="G8" s="276"/>
    </row>
    <row r="9" spans="1:7">
      <c r="A9" s="95"/>
      <c r="B9" s="276"/>
      <c r="C9" s="276"/>
      <c r="D9" s="276"/>
      <c r="E9" s="157"/>
      <c r="F9" s="282"/>
      <c r="G9" s="276"/>
    </row>
    <row r="10" spans="1:7">
      <c r="A10" s="95"/>
      <c r="B10" s="41" t="s">
        <v>30</v>
      </c>
      <c r="C10" s="42" t="s">
        <v>31</v>
      </c>
      <c r="D10" s="43">
        <v>625</v>
      </c>
      <c r="E10" s="147"/>
      <c r="F10" s="148">
        <f>D10*E10</f>
        <v>0</v>
      </c>
      <c r="G10" s="276"/>
    </row>
    <row r="11" spans="1:7">
      <c r="A11" s="95"/>
      <c r="B11" s="276"/>
      <c r="C11" s="41"/>
      <c r="D11" s="41"/>
      <c r="E11" s="147"/>
      <c r="F11" s="148"/>
      <c r="G11" s="276"/>
    </row>
    <row r="12" spans="1:7" ht="26.25">
      <c r="A12" s="97">
        <v>4.3</v>
      </c>
      <c r="B12" s="66" t="s">
        <v>164</v>
      </c>
      <c r="C12" s="41"/>
      <c r="D12" s="41"/>
      <c r="E12" s="147"/>
      <c r="F12" s="148"/>
      <c r="G12" s="276"/>
    </row>
    <row r="13" spans="1:7">
      <c r="A13" s="97"/>
      <c r="B13" s="276"/>
      <c r="C13" s="41"/>
      <c r="D13" s="41"/>
      <c r="E13" s="147"/>
      <c r="F13" s="148"/>
      <c r="G13" s="276"/>
    </row>
    <row r="14" spans="1:7">
      <c r="A14" s="95"/>
      <c r="B14" s="41" t="s">
        <v>165</v>
      </c>
      <c r="C14" s="42" t="s">
        <v>69</v>
      </c>
      <c r="D14" s="41">
        <v>1</v>
      </c>
      <c r="E14" s="147"/>
      <c r="F14" s="148">
        <f>D14*E14</f>
        <v>0</v>
      </c>
      <c r="G14" s="276"/>
    </row>
    <row r="15" spans="1:7">
      <c r="A15" s="95"/>
      <c r="B15" s="276"/>
      <c r="C15" s="41"/>
      <c r="D15" s="41"/>
      <c r="E15" s="147"/>
      <c r="F15" s="148"/>
      <c r="G15" s="276"/>
    </row>
    <row r="16" spans="1:7" ht="64.5">
      <c r="A16" s="95" t="s">
        <v>166</v>
      </c>
      <c r="B16" s="61" t="s">
        <v>167</v>
      </c>
      <c r="C16" s="41"/>
      <c r="D16" s="41"/>
      <c r="E16" s="147"/>
      <c r="F16" s="148"/>
      <c r="G16" s="276"/>
    </row>
    <row r="17" spans="1:7">
      <c r="A17" s="95"/>
      <c r="B17" s="276"/>
      <c r="C17" s="41"/>
      <c r="D17" s="41"/>
      <c r="E17" s="147"/>
      <c r="F17" s="148"/>
      <c r="G17" s="276"/>
    </row>
    <row r="18" spans="1:7">
      <c r="A18" s="95"/>
      <c r="B18" s="41" t="s">
        <v>68</v>
      </c>
      <c r="C18" s="42" t="s">
        <v>69</v>
      </c>
      <c r="D18" s="41">
        <v>1</v>
      </c>
      <c r="E18" s="147"/>
      <c r="F18" s="148">
        <f>D18*E18</f>
        <v>0</v>
      </c>
      <c r="G18" s="276"/>
    </row>
    <row r="19" spans="1:7">
      <c r="A19" s="95"/>
      <c r="B19" s="276"/>
      <c r="C19" s="41"/>
      <c r="D19" s="41"/>
      <c r="E19" s="147"/>
      <c r="F19" s="148"/>
      <c r="G19" s="276"/>
    </row>
    <row r="20" spans="1:7" ht="26.25">
      <c r="A20" s="95" t="s">
        <v>168</v>
      </c>
      <c r="B20" s="66" t="s">
        <v>169</v>
      </c>
      <c r="C20" s="41"/>
      <c r="D20" s="41"/>
      <c r="E20" s="147"/>
      <c r="F20" s="148"/>
      <c r="G20" s="276"/>
    </row>
    <row r="21" spans="1:7">
      <c r="A21" s="95"/>
      <c r="B21" s="276"/>
      <c r="C21" s="41"/>
      <c r="D21" s="41"/>
      <c r="E21" s="147"/>
      <c r="F21" s="148"/>
      <c r="G21" s="276"/>
    </row>
    <row r="22" spans="1:7">
      <c r="A22" s="95"/>
      <c r="B22" s="41" t="s">
        <v>68</v>
      </c>
      <c r="C22" s="42" t="s">
        <v>69</v>
      </c>
      <c r="D22" s="41">
        <v>1</v>
      </c>
      <c r="E22" s="147"/>
      <c r="F22" s="148">
        <f>D22*E22</f>
        <v>0</v>
      </c>
      <c r="G22" s="276"/>
    </row>
    <row r="23" spans="1:7">
      <c r="A23" s="97"/>
      <c r="B23" s="276"/>
      <c r="C23" s="41"/>
      <c r="D23" s="41"/>
      <c r="E23" s="147"/>
      <c r="F23" s="148"/>
      <c r="G23" s="276"/>
    </row>
    <row r="24" spans="1:7" ht="26.25">
      <c r="A24" s="97">
        <v>4.5999999999999996</v>
      </c>
      <c r="B24" s="66" t="s">
        <v>170</v>
      </c>
      <c r="C24" s="41"/>
      <c r="D24" s="41"/>
      <c r="E24" s="147"/>
      <c r="F24" s="148"/>
      <c r="G24" s="276"/>
    </row>
    <row r="25" spans="1:7">
      <c r="A25" s="97"/>
      <c r="B25" s="41"/>
      <c r="C25" s="41"/>
      <c r="D25" s="41"/>
      <c r="E25" s="147"/>
      <c r="F25" s="148"/>
      <c r="G25" s="276"/>
    </row>
    <row r="26" spans="1:7">
      <c r="A26" s="97"/>
      <c r="B26" s="41" t="s">
        <v>68</v>
      </c>
      <c r="C26" s="42" t="s">
        <v>69</v>
      </c>
      <c r="D26" s="41">
        <v>1</v>
      </c>
      <c r="E26" s="147"/>
      <c r="F26" s="148">
        <f>D26*E26</f>
        <v>0</v>
      </c>
      <c r="G26" s="276"/>
    </row>
    <row r="27" spans="1:7">
      <c r="A27" s="97"/>
      <c r="B27" s="41"/>
      <c r="C27" s="42"/>
      <c r="D27" s="41"/>
      <c r="E27" s="147"/>
      <c r="F27" s="148"/>
      <c r="G27" s="276"/>
    </row>
    <row r="28" spans="1:7" ht="26.25">
      <c r="A28" s="97">
        <v>4.7</v>
      </c>
      <c r="B28" s="61" t="s">
        <v>171</v>
      </c>
      <c r="C28" s="42"/>
      <c r="D28" s="41"/>
      <c r="E28" s="147"/>
      <c r="F28" s="148"/>
      <c r="G28" s="276"/>
    </row>
    <row r="29" spans="1:7">
      <c r="A29" s="32"/>
      <c r="B29" s="41"/>
      <c r="C29" s="42"/>
      <c r="D29" s="41"/>
      <c r="E29" s="147"/>
      <c r="F29" s="148"/>
      <c r="G29" s="276"/>
    </row>
    <row r="30" spans="1:7">
      <c r="A30" s="32"/>
      <c r="B30" s="41" t="s">
        <v>68</v>
      </c>
      <c r="C30" s="42" t="s">
        <v>69</v>
      </c>
      <c r="D30" s="41">
        <v>1</v>
      </c>
      <c r="E30" s="147"/>
      <c r="F30" s="148">
        <f>D30*E30</f>
        <v>0</v>
      </c>
      <c r="G30" s="276"/>
    </row>
    <row r="31" spans="1:7">
      <c r="A31" s="32"/>
      <c r="B31" s="41"/>
      <c r="C31" s="42"/>
      <c r="D31" s="41"/>
      <c r="E31" s="147"/>
      <c r="F31" s="148"/>
      <c r="G31" s="276"/>
    </row>
    <row r="32" spans="1:7">
      <c r="A32" s="33"/>
      <c r="B32" s="276"/>
      <c r="C32" s="41"/>
      <c r="D32" s="41"/>
      <c r="E32" s="41"/>
      <c r="F32" s="41"/>
      <c r="G32" s="276"/>
    </row>
    <row r="33" spans="1:12">
      <c r="A33" s="279"/>
      <c r="B33" s="31" t="s">
        <v>172</v>
      </c>
      <c r="C33" s="28"/>
      <c r="D33" s="29"/>
      <c r="E33" s="30" t="s">
        <v>52</v>
      </c>
      <c r="F33" s="109">
        <f>SUM(F6:F30)</f>
        <v>0</v>
      </c>
      <c r="G33" s="276"/>
      <c r="H33" s="276"/>
      <c r="I33" s="276"/>
      <c r="J33" s="276"/>
      <c r="K33" s="276"/>
      <c r="L33" s="276"/>
    </row>
    <row r="34" spans="1:12">
      <c r="A34" s="33"/>
      <c r="B34" s="276"/>
      <c r="C34" s="41"/>
      <c r="D34" s="41"/>
      <c r="E34" s="41"/>
      <c r="F34" s="41"/>
      <c r="G34" s="276"/>
    </row>
    <row r="35" spans="1:12">
      <c r="A35" s="276"/>
      <c r="B35" s="41"/>
      <c r="C35" s="41"/>
      <c r="D35" s="41"/>
      <c r="E35" s="41"/>
      <c r="F35" s="276"/>
    </row>
    <row r="36" spans="1:12">
      <c r="A36" s="276"/>
      <c r="B36" s="41"/>
      <c r="C36" s="41"/>
      <c r="D36" s="41"/>
      <c r="E36" s="41"/>
      <c r="F36" s="276"/>
    </row>
    <row r="37" spans="1:12">
      <c r="A37" s="276"/>
      <c r="B37" s="41"/>
      <c r="C37" s="41"/>
      <c r="D37" s="41"/>
      <c r="E37" s="41"/>
      <c r="F37" s="276"/>
    </row>
    <row r="38" spans="1:12">
      <c r="A38" s="276"/>
      <c r="B38" s="41"/>
      <c r="C38" s="41"/>
      <c r="D38" s="41"/>
      <c r="E38" s="41"/>
      <c r="F38" s="276"/>
    </row>
    <row r="39" spans="1:12">
      <c r="A39" s="276"/>
      <c r="B39" s="41"/>
      <c r="C39" s="41"/>
      <c r="D39" s="41"/>
      <c r="E39" s="41"/>
      <c r="F39" s="276"/>
    </row>
    <row r="40" spans="1:12">
      <c r="A40" s="276"/>
      <c r="B40" s="41"/>
      <c r="C40" s="41"/>
      <c r="D40" s="41"/>
      <c r="E40" s="41"/>
      <c r="F40" s="276"/>
    </row>
    <row r="41" spans="1:12">
      <c r="A41" s="276"/>
      <c r="B41" s="41"/>
      <c r="C41" s="41"/>
      <c r="D41" s="41"/>
      <c r="E41" s="41"/>
      <c r="F41" s="276"/>
    </row>
    <row r="42" spans="1:12">
      <c r="A42" s="276"/>
      <c r="B42" s="41"/>
      <c r="C42" s="41"/>
      <c r="D42" s="41"/>
      <c r="E42" s="41"/>
      <c r="F42" s="276"/>
    </row>
    <row r="43" spans="1:12">
      <c r="A43" s="276"/>
      <c r="B43" s="41"/>
      <c r="C43" s="41"/>
      <c r="D43" s="41"/>
      <c r="E43" s="41"/>
      <c r="F43" s="276"/>
    </row>
    <row r="44" spans="1:12">
      <c r="A44" s="276"/>
      <c r="B44" s="41"/>
      <c r="C44" s="41"/>
      <c r="D44" s="41"/>
      <c r="E44" s="41"/>
      <c r="F44" s="276"/>
    </row>
    <row r="45" spans="1:12">
      <c r="A45" s="276"/>
      <c r="B45" s="41"/>
      <c r="C45" s="41"/>
      <c r="D45" s="41"/>
      <c r="E45" s="41"/>
      <c r="F45" s="276"/>
    </row>
    <row r="46" spans="1:12">
      <c r="A46" s="276"/>
      <c r="B46" s="41"/>
      <c r="C46" s="41"/>
      <c r="D46" s="41"/>
      <c r="E46" s="41"/>
      <c r="F46" s="276"/>
    </row>
    <row r="47" spans="1:12">
      <c r="A47" s="276"/>
      <c r="B47" s="41"/>
      <c r="C47" s="41"/>
      <c r="D47" s="41"/>
      <c r="E47" s="41"/>
      <c r="F47" s="276"/>
    </row>
    <row r="48" spans="1:12">
      <c r="A48" s="276"/>
      <c r="B48" s="41"/>
      <c r="C48" s="41"/>
      <c r="D48" s="41"/>
      <c r="E48" s="41"/>
      <c r="F48" s="276"/>
    </row>
    <row r="49" spans="1:6">
      <c r="A49" s="276"/>
      <c r="B49" s="41"/>
      <c r="C49" s="41"/>
      <c r="D49" s="41"/>
      <c r="E49" s="41"/>
      <c r="F49" s="276"/>
    </row>
    <row r="50" spans="1:6">
      <c r="A50" s="276"/>
      <c r="B50" s="41"/>
      <c r="C50" s="41"/>
      <c r="D50" s="41"/>
      <c r="E50" s="41"/>
      <c r="F50" s="276"/>
    </row>
    <row r="51" spans="1:6">
      <c r="A51" s="276"/>
      <c r="B51" s="41"/>
      <c r="C51" s="41"/>
      <c r="D51" s="41"/>
      <c r="E51" s="41"/>
      <c r="F51" s="276"/>
    </row>
    <row r="52" spans="1:6">
      <c r="A52" s="276"/>
      <c r="B52" s="41"/>
      <c r="C52" s="41"/>
      <c r="D52" s="41"/>
      <c r="E52" s="41"/>
      <c r="F52" s="276"/>
    </row>
    <row r="53" spans="1:6">
      <c r="A53" s="276"/>
      <c r="B53" s="41"/>
      <c r="C53" s="41"/>
      <c r="D53" s="41"/>
      <c r="E53" s="41"/>
      <c r="F53" s="276"/>
    </row>
    <row r="54" spans="1:6">
      <c r="A54" s="276"/>
      <c r="B54" s="41"/>
      <c r="C54" s="41"/>
      <c r="D54" s="41"/>
      <c r="E54" s="41"/>
      <c r="F54" s="276"/>
    </row>
    <row r="55" spans="1:6">
      <c r="A55" s="276"/>
      <c r="B55" s="41"/>
      <c r="C55" s="41"/>
      <c r="D55" s="41"/>
      <c r="E55" s="41"/>
      <c r="F55" s="276"/>
    </row>
    <row r="56" spans="1:6">
      <c r="A56" s="276"/>
      <c r="B56" s="41"/>
      <c r="C56" s="41"/>
      <c r="D56" s="41"/>
      <c r="E56" s="41"/>
      <c r="F56" s="276"/>
    </row>
    <row r="57" spans="1:6">
      <c r="A57" s="276"/>
      <c r="B57" s="41"/>
      <c r="C57" s="41"/>
      <c r="D57" s="41"/>
      <c r="E57" s="41"/>
      <c r="F57" s="276"/>
    </row>
    <row r="58" spans="1:6">
      <c r="A58" s="276"/>
      <c r="B58" s="41"/>
      <c r="C58" s="41"/>
      <c r="D58" s="41"/>
      <c r="E58" s="41"/>
      <c r="F58" s="276"/>
    </row>
    <row r="59" spans="1:6">
      <c r="A59" s="276"/>
      <c r="B59" s="41"/>
      <c r="C59" s="41"/>
      <c r="D59" s="41"/>
      <c r="E59" s="41"/>
      <c r="F59" s="276"/>
    </row>
    <row r="60" spans="1:6">
      <c r="A60" s="276"/>
      <c r="B60" s="41"/>
      <c r="C60" s="41"/>
      <c r="D60" s="41"/>
      <c r="E60" s="41"/>
      <c r="F60" s="276"/>
    </row>
    <row r="61" spans="1:6">
      <c r="A61" s="276"/>
      <c r="B61" s="41"/>
      <c r="C61" s="41"/>
      <c r="D61" s="41"/>
      <c r="E61" s="41"/>
      <c r="F61" s="276"/>
    </row>
    <row r="62" spans="1:6">
      <c r="A62" s="276"/>
      <c r="B62" s="276"/>
      <c r="C62" s="276"/>
      <c r="D62" s="276"/>
      <c r="E62" s="276"/>
      <c r="F62" s="276"/>
    </row>
    <row r="63" spans="1:6">
      <c r="A63" s="276"/>
      <c r="B63" s="276"/>
      <c r="C63" s="276"/>
      <c r="D63" s="276"/>
      <c r="E63" s="276"/>
      <c r="F63" s="276"/>
    </row>
    <row r="64" spans="1:6">
      <c r="A64" s="276"/>
      <c r="B64" s="276"/>
      <c r="C64" s="276"/>
      <c r="D64" s="276"/>
      <c r="E64" s="276"/>
      <c r="F64" s="276"/>
    </row>
    <row r="65" spans="1:6">
      <c r="A65" s="276"/>
      <c r="B65" s="276"/>
      <c r="C65" s="276"/>
      <c r="D65" s="276"/>
      <c r="E65" s="276"/>
      <c r="F65" s="276"/>
    </row>
    <row r="66" spans="1:6">
      <c r="A66" s="276"/>
      <c r="B66" s="276"/>
      <c r="C66" s="276"/>
      <c r="D66" s="276"/>
      <c r="E66" s="276"/>
      <c r="F66" s="276"/>
    </row>
  </sheetData>
  <mergeCells count="1">
    <mergeCell ref="C2:F2"/>
  </mergeCells>
  <pageMargins left="0.7" right="0.7" top="0.75" bottom="0.75" header="0.3" footer="0.3"/>
  <pageSetup scale="82" orientation="portrait" horizontalDpi="300" verticalDpi="300" r:id="rId1"/>
  <rowBreaks count="1" manualBreakCount="1">
    <brk id="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72"/>
  <sheetViews>
    <sheetView view="pageBreakPreview" zoomScale="90" zoomScaleNormal="100" zoomScaleSheetLayoutView="90" workbookViewId="0">
      <selection activeCell="J11" sqref="J11"/>
    </sheetView>
  </sheetViews>
  <sheetFormatPr defaultRowHeight="15"/>
  <cols>
    <col min="1" max="1" width="8.7109375" customWidth="1"/>
    <col min="2" max="2" width="45.7109375" customWidth="1"/>
    <col min="3" max="3" width="8.7109375" customWidth="1"/>
    <col min="4" max="5" width="10.7109375" customWidth="1"/>
    <col min="6" max="6" width="13.140625" customWidth="1"/>
  </cols>
  <sheetData>
    <row r="1" spans="1:7" ht="42" customHeight="1">
      <c r="A1" s="54" t="s">
        <v>6</v>
      </c>
      <c r="B1" s="55" t="s">
        <v>7</v>
      </c>
      <c r="C1" s="54" t="s">
        <v>8</v>
      </c>
      <c r="D1" s="56" t="s">
        <v>9</v>
      </c>
      <c r="E1" s="54" t="s">
        <v>10</v>
      </c>
      <c r="F1" s="54" t="s">
        <v>11</v>
      </c>
    </row>
    <row r="2" spans="1:7" ht="24" customHeight="1">
      <c r="A2" s="51" t="s">
        <v>173</v>
      </c>
      <c r="B2" s="57" t="s">
        <v>174</v>
      </c>
      <c r="C2" s="342"/>
      <c r="D2" s="343"/>
      <c r="E2" s="343"/>
      <c r="F2" s="344"/>
    </row>
    <row r="3" spans="1:7" ht="24" customHeight="1">
      <c r="A3" s="39"/>
      <c r="B3" s="40"/>
      <c r="C3" s="18"/>
      <c r="D3" s="18"/>
      <c r="E3" s="18"/>
      <c r="F3" s="18"/>
    </row>
    <row r="4" spans="1:7" ht="42.75" customHeight="1">
      <c r="A4" s="95" t="s">
        <v>175</v>
      </c>
      <c r="B4" s="26" t="s">
        <v>176</v>
      </c>
      <c r="C4" s="276"/>
      <c r="D4" s="276"/>
      <c r="E4" s="276"/>
      <c r="F4" s="276"/>
      <c r="G4" s="276"/>
    </row>
    <row r="5" spans="1:7">
      <c r="A5" s="95"/>
      <c r="B5" s="276"/>
      <c r="C5" s="276"/>
      <c r="D5" s="276"/>
      <c r="E5" s="276"/>
      <c r="F5" s="276"/>
      <c r="G5" s="276"/>
    </row>
    <row r="6" spans="1:7">
      <c r="A6" s="95"/>
      <c r="B6" s="41" t="s">
        <v>30</v>
      </c>
      <c r="C6" s="42" t="s">
        <v>31</v>
      </c>
      <c r="D6" s="43">
        <v>200</v>
      </c>
      <c r="E6" s="147"/>
      <c r="F6" s="148">
        <f>D6*E6</f>
        <v>0</v>
      </c>
      <c r="G6" s="276"/>
    </row>
    <row r="7" spans="1:7">
      <c r="A7" s="95"/>
      <c r="B7" s="276"/>
      <c r="C7" s="276"/>
      <c r="D7" s="276"/>
      <c r="E7" s="157"/>
      <c r="F7" s="282"/>
      <c r="G7" s="276"/>
    </row>
    <row r="8" spans="1:7" ht="77.25">
      <c r="A8" s="97">
        <v>5.2</v>
      </c>
      <c r="B8" s="61" t="s">
        <v>177</v>
      </c>
      <c r="C8" s="276"/>
      <c r="D8" s="276"/>
      <c r="E8" s="147"/>
      <c r="F8" s="282"/>
      <c r="G8" s="276"/>
    </row>
    <row r="9" spans="1:7">
      <c r="A9" s="97"/>
      <c r="B9" s="276"/>
      <c r="C9" s="276"/>
      <c r="D9" s="276"/>
      <c r="E9" s="147"/>
      <c r="F9" s="282"/>
      <c r="G9" s="276"/>
    </row>
    <row r="10" spans="1:7">
      <c r="A10" s="95"/>
      <c r="B10" s="41" t="s">
        <v>178</v>
      </c>
      <c r="C10" s="42" t="s">
        <v>31</v>
      </c>
      <c r="D10" s="43">
        <v>562</v>
      </c>
      <c r="E10" s="147"/>
      <c r="F10" s="148">
        <f>D10*E10</f>
        <v>0</v>
      </c>
      <c r="G10" s="276"/>
    </row>
    <row r="11" spans="1:7">
      <c r="A11" s="95"/>
      <c r="B11" s="41" t="s">
        <v>179</v>
      </c>
      <c r="C11" s="42" t="s">
        <v>85</v>
      </c>
      <c r="D11" s="43">
        <v>185</v>
      </c>
      <c r="E11" s="147"/>
      <c r="F11" s="148">
        <f>D11*E11</f>
        <v>0</v>
      </c>
      <c r="G11" s="276"/>
    </row>
    <row r="12" spans="1:7">
      <c r="A12" s="95"/>
      <c r="B12" s="41"/>
      <c r="C12" s="42"/>
      <c r="D12" s="276"/>
      <c r="E12" s="147"/>
      <c r="F12" s="282"/>
      <c r="G12" s="276"/>
    </row>
    <row r="13" spans="1:7" ht="64.5">
      <c r="A13" s="95" t="s">
        <v>180</v>
      </c>
      <c r="B13" s="61" t="s">
        <v>181</v>
      </c>
      <c r="C13" s="42"/>
      <c r="D13" s="276"/>
      <c r="E13" s="147"/>
      <c r="F13" s="282"/>
      <c r="G13" s="276"/>
    </row>
    <row r="14" spans="1:7">
      <c r="A14" s="95"/>
      <c r="B14" s="41"/>
      <c r="C14" s="42"/>
      <c r="D14" s="276"/>
      <c r="E14" s="147"/>
      <c r="F14" s="282"/>
      <c r="G14" s="276"/>
    </row>
    <row r="15" spans="1:7">
      <c r="A15" s="95"/>
      <c r="B15" s="41" t="s">
        <v>182</v>
      </c>
      <c r="C15" s="42" t="s">
        <v>31</v>
      </c>
      <c r="D15" s="43">
        <v>81</v>
      </c>
      <c r="E15" s="147"/>
      <c r="F15" s="148">
        <f>D15*E15</f>
        <v>0</v>
      </c>
      <c r="G15" s="276"/>
    </row>
    <row r="16" spans="1:7">
      <c r="A16" s="95"/>
      <c r="B16" s="41" t="s">
        <v>183</v>
      </c>
      <c r="C16" s="42" t="s">
        <v>85</v>
      </c>
      <c r="D16" s="43">
        <v>101</v>
      </c>
      <c r="E16" s="147"/>
      <c r="F16" s="148">
        <f>D16*E16</f>
        <v>0</v>
      </c>
      <c r="G16" s="276"/>
    </row>
    <row r="17" spans="1:7">
      <c r="A17" s="95"/>
      <c r="B17" s="276"/>
      <c r="C17" s="276"/>
      <c r="D17" s="276"/>
      <c r="E17" s="147"/>
      <c r="F17" s="282"/>
      <c r="G17" s="276"/>
    </row>
    <row r="18" spans="1:7" ht="90">
      <c r="A18" s="95" t="s">
        <v>184</v>
      </c>
      <c r="B18" s="117" t="s">
        <v>185</v>
      </c>
      <c r="C18" s="276"/>
      <c r="D18" s="276"/>
      <c r="E18" s="147"/>
      <c r="F18" s="282"/>
      <c r="G18" s="276"/>
    </row>
    <row r="19" spans="1:7">
      <c r="A19" s="95"/>
      <c r="B19" s="276"/>
      <c r="C19" s="276"/>
      <c r="D19" s="41"/>
      <c r="E19" s="157"/>
      <c r="F19" s="282"/>
      <c r="G19" s="276"/>
    </row>
    <row r="20" spans="1:7" ht="26.25">
      <c r="A20" s="95"/>
      <c r="B20" s="61" t="s">
        <v>186</v>
      </c>
      <c r="C20" s="110" t="s">
        <v>31</v>
      </c>
      <c r="D20" s="43">
        <v>318</v>
      </c>
      <c r="E20" s="147"/>
      <c r="F20" s="148">
        <f>D20*E20</f>
        <v>0</v>
      </c>
      <c r="G20" s="276"/>
    </row>
    <row r="21" spans="1:7">
      <c r="A21" s="95"/>
      <c r="B21" s="26" t="s">
        <v>187</v>
      </c>
      <c r="C21" s="42" t="s">
        <v>85</v>
      </c>
      <c r="D21" s="43">
        <v>133</v>
      </c>
      <c r="E21" s="147"/>
      <c r="F21" s="148">
        <f>D21*E21</f>
        <v>0</v>
      </c>
      <c r="G21" s="276"/>
    </row>
    <row r="22" spans="1:7">
      <c r="A22" s="95"/>
      <c r="B22" s="276"/>
      <c r="C22" s="276"/>
      <c r="D22" s="41"/>
      <c r="E22" s="157"/>
      <c r="F22" s="282"/>
      <c r="G22" s="276"/>
    </row>
    <row r="23" spans="1:7" ht="115.5">
      <c r="A23" s="95" t="s">
        <v>188</v>
      </c>
      <c r="B23" s="117" t="s">
        <v>189</v>
      </c>
      <c r="C23" s="276"/>
      <c r="D23" s="41"/>
      <c r="E23" s="157"/>
      <c r="F23" s="282"/>
      <c r="G23" s="276"/>
    </row>
    <row r="24" spans="1:7">
      <c r="A24" s="95"/>
      <c r="B24" s="276"/>
      <c r="C24" s="276"/>
      <c r="D24" s="41"/>
      <c r="E24" s="157"/>
      <c r="F24" s="282"/>
      <c r="G24" s="276"/>
    </row>
    <row r="25" spans="1:7">
      <c r="A25" s="95"/>
      <c r="B25" s="41" t="s">
        <v>190</v>
      </c>
      <c r="C25" s="42" t="s">
        <v>31</v>
      </c>
      <c r="D25" s="43">
        <v>128.5</v>
      </c>
      <c r="E25" s="147"/>
      <c r="F25" s="148">
        <f>D25*E25</f>
        <v>0</v>
      </c>
      <c r="G25" s="276"/>
    </row>
    <row r="26" spans="1:7">
      <c r="A26" s="95"/>
      <c r="B26" s="41"/>
      <c r="C26" s="42"/>
      <c r="D26" s="43"/>
      <c r="E26" s="147"/>
      <c r="F26" s="148"/>
      <c r="G26" s="276"/>
    </row>
    <row r="27" spans="1:7" ht="26.25">
      <c r="A27" s="95" t="s">
        <v>191</v>
      </c>
      <c r="B27" s="61" t="s">
        <v>192</v>
      </c>
      <c r="C27" s="42"/>
      <c r="D27" s="43"/>
      <c r="E27" s="147"/>
      <c r="F27" s="148"/>
      <c r="G27" s="276"/>
    </row>
    <row r="28" spans="1:7">
      <c r="A28" s="95"/>
      <c r="B28" s="41"/>
      <c r="C28" s="42"/>
      <c r="D28" s="43"/>
      <c r="E28" s="147"/>
      <c r="F28" s="148"/>
      <c r="G28" s="276"/>
    </row>
    <row r="29" spans="1:7">
      <c r="A29" s="95"/>
      <c r="B29" s="41" t="s">
        <v>24</v>
      </c>
      <c r="C29" s="42" t="s">
        <v>25</v>
      </c>
      <c r="D29" s="175">
        <v>1</v>
      </c>
      <c r="E29" s="147"/>
      <c r="F29" s="148">
        <f>D29*E29</f>
        <v>0</v>
      </c>
      <c r="G29" s="276"/>
    </row>
    <row r="30" spans="1:7">
      <c r="A30" s="95"/>
      <c r="B30" s="41"/>
      <c r="C30" s="42"/>
      <c r="D30" s="175"/>
      <c r="E30" s="147"/>
      <c r="F30" s="148"/>
      <c r="G30" s="276"/>
    </row>
    <row r="31" spans="1:7" ht="51.75">
      <c r="A31" s="95" t="s">
        <v>193</v>
      </c>
      <c r="B31" s="61" t="s">
        <v>194</v>
      </c>
      <c r="C31" s="276"/>
      <c r="D31" s="276"/>
      <c r="E31" s="276"/>
      <c r="F31" s="276"/>
      <c r="G31" s="276"/>
    </row>
    <row r="32" spans="1:7">
      <c r="A32" s="95"/>
      <c r="B32" s="276"/>
      <c r="C32" s="276"/>
      <c r="D32" s="276"/>
      <c r="E32" s="276"/>
      <c r="F32" s="276"/>
      <c r="G32" s="276"/>
    </row>
    <row r="33" spans="1:12">
      <c r="A33" s="95"/>
      <c r="B33" s="41" t="s">
        <v>30</v>
      </c>
      <c r="C33" s="42" t="s">
        <v>31</v>
      </c>
      <c r="D33" s="285">
        <v>30</v>
      </c>
      <c r="E33" s="147"/>
      <c r="F33" s="148">
        <f>D33*E33</f>
        <v>0</v>
      </c>
      <c r="G33" s="276"/>
    </row>
    <row r="34" spans="1:12">
      <c r="A34" s="95"/>
      <c r="B34" s="276"/>
      <c r="C34" s="276"/>
      <c r="D34" s="276"/>
      <c r="E34" s="276"/>
      <c r="F34" s="276"/>
      <c r="G34" s="276"/>
    </row>
    <row r="35" spans="1:12">
      <c r="A35" s="279"/>
      <c r="B35" s="31" t="s">
        <v>195</v>
      </c>
      <c r="C35" s="28"/>
      <c r="D35" s="29"/>
      <c r="E35" s="30" t="s">
        <v>52</v>
      </c>
      <c r="F35" s="109">
        <f>SUM(F3:F33)</f>
        <v>0</v>
      </c>
      <c r="G35" s="276"/>
      <c r="H35" s="276"/>
      <c r="I35" s="276"/>
      <c r="J35" s="276"/>
      <c r="K35" s="276"/>
      <c r="L35" s="276"/>
    </row>
    <row r="36" spans="1:12">
      <c r="A36" s="97"/>
      <c r="B36" s="276"/>
      <c r="C36" s="276"/>
      <c r="D36" s="276"/>
      <c r="E36" s="276"/>
      <c r="F36" s="276"/>
      <c r="G36" s="276"/>
    </row>
    <row r="37" spans="1:12">
      <c r="A37" s="95"/>
      <c r="B37" s="276"/>
      <c r="C37" s="276"/>
      <c r="D37" s="276"/>
      <c r="E37" s="276"/>
      <c r="F37" s="276"/>
      <c r="G37" s="276"/>
    </row>
    <row r="38" spans="1:12">
      <c r="A38" s="97"/>
      <c r="B38" s="276"/>
      <c r="C38" s="276"/>
      <c r="D38" s="276"/>
      <c r="E38" s="276"/>
      <c r="F38" s="276"/>
      <c r="G38" s="276"/>
    </row>
    <row r="39" spans="1:12">
      <c r="A39" s="95"/>
      <c r="B39" s="276"/>
      <c r="C39" s="276"/>
      <c r="D39" s="276"/>
      <c r="E39" s="276"/>
      <c r="F39" s="276"/>
      <c r="G39" s="276"/>
    </row>
    <row r="40" spans="1:12">
      <c r="A40" s="97"/>
      <c r="B40" s="276"/>
      <c r="C40" s="276"/>
      <c r="D40" s="276"/>
      <c r="E40" s="276"/>
      <c r="F40" s="276"/>
      <c r="G40" s="276"/>
    </row>
    <row r="41" spans="1:12">
      <c r="A41" s="97"/>
      <c r="B41" s="276"/>
      <c r="C41" s="276"/>
      <c r="D41" s="276"/>
      <c r="E41" s="276"/>
      <c r="F41" s="276"/>
      <c r="G41" s="276"/>
    </row>
    <row r="42" spans="1:12">
      <c r="A42" s="95"/>
      <c r="B42" s="276"/>
      <c r="C42" s="276"/>
      <c r="D42" s="276"/>
      <c r="E42" s="276"/>
      <c r="F42" s="276"/>
      <c r="G42" s="276"/>
    </row>
    <row r="43" spans="1:12">
      <c r="A43" s="95"/>
      <c r="B43" s="276"/>
      <c r="C43" s="276"/>
      <c r="D43" s="276"/>
      <c r="E43" s="276"/>
      <c r="F43" s="276"/>
      <c r="G43" s="276"/>
    </row>
    <row r="44" spans="1:12">
      <c r="A44" s="97"/>
      <c r="B44" s="276"/>
      <c r="C44" s="276"/>
      <c r="D44" s="276"/>
      <c r="E44" s="276"/>
      <c r="F44" s="276"/>
      <c r="G44" s="276"/>
    </row>
    <row r="45" spans="1:12">
      <c r="A45" s="97"/>
    </row>
    <row r="46" spans="1:12">
      <c r="A46" s="95"/>
    </row>
    <row r="47" spans="1:12">
      <c r="A47" s="95"/>
    </row>
    <row r="48" spans="1:12">
      <c r="A48" s="95"/>
    </row>
    <row r="49" spans="1:1">
      <c r="A49" s="95"/>
    </row>
    <row r="50" spans="1:1">
      <c r="A50" s="95"/>
    </row>
    <row r="51" spans="1:1">
      <c r="A51" s="97"/>
    </row>
    <row r="52" spans="1:1">
      <c r="A52" s="98"/>
    </row>
    <row r="53" spans="1:1">
      <c r="A53" s="97"/>
    </row>
    <row r="54" spans="1:1">
      <c r="A54" s="97"/>
    </row>
    <row r="55" spans="1:1">
      <c r="A55" s="97"/>
    </row>
    <row r="56" spans="1:1">
      <c r="A56" s="98"/>
    </row>
    <row r="57" spans="1:1">
      <c r="A57" s="97"/>
    </row>
    <row r="58" spans="1:1">
      <c r="A58" s="32"/>
    </row>
    <row r="59" spans="1:1">
      <c r="A59" s="33"/>
    </row>
    <row r="60" spans="1:1">
      <c r="A60" s="32"/>
    </row>
    <row r="61" spans="1:1">
      <c r="A61" s="32"/>
    </row>
    <row r="62" spans="1:1">
      <c r="A62" s="32"/>
    </row>
    <row r="63" spans="1:1">
      <c r="A63" s="32"/>
    </row>
    <row r="64" spans="1:1">
      <c r="A64" s="32"/>
    </row>
    <row r="65" spans="1:1">
      <c r="A65" s="32"/>
    </row>
    <row r="66" spans="1:1">
      <c r="A66" s="32"/>
    </row>
    <row r="67" spans="1:1">
      <c r="A67" s="32"/>
    </row>
    <row r="68" spans="1:1">
      <c r="A68" s="32"/>
    </row>
    <row r="69" spans="1:1">
      <c r="A69" s="32"/>
    </row>
    <row r="70" spans="1:1">
      <c r="A70" s="32"/>
    </row>
    <row r="71" spans="1:1">
      <c r="A71" s="32"/>
    </row>
    <row r="72" spans="1:1">
      <c r="A72" s="32"/>
    </row>
  </sheetData>
  <mergeCells count="1">
    <mergeCell ref="C2:F2"/>
  </mergeCells>
  <pageMargins left="0.7" right="0.7" top="0.75" bottom="0.75" header="0.3" footer="0.3"/>
  <pageSetup paperSize="9" scale="88" orientation="portrait" r:id="rId1"/>
  <rowBreaks count="2" manualBreakCount="2">
    <brk id="16" max="16383" man="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115"/>
  <sheetViews>
    <sheetView view="pageBreakPreview" topLeftCell="A70" zoomScale="90" zoomScaleNormal="100" zoomScaleSheetLayoutView="90" workbookViewId="0">
      <selection activeCell="I11" sqref="I11"/>
    </sheetView>
  </sheetViews>
  <sheetFormatPr defaultColWidth="9.140625" defaultRowHeight="12.75"/>
  <cols>
    <col min="1" max="1" width="8.7109375" style="14" bestFit="1" customWidth="1"/>
    <col min="2" max="2" width="45.7109375" style="4" customWidth="1"/>
    <col min="3" max="3" width="8.7109375" style="4" customWidth="1"/>
    <col min="4" max="4" width="10.7109375" style="4" customWidth="1"/>
    <col min="5" max="5" width="11.7109375" style="4" customWidth="1"/>
    <col min="6" max="6" width="14" style="4" customWidth="1"/>
    <col min="7" max="16384" width="9.140625" style="4"/>
  </cols>
  <sheetData>
    <row r="1" spans="1:7" ht="42" customHeight="1">
      <c r="A1" s="54" t="s">
        <v>6</v>
      </c>
      <c r="B1" s="55" t="s">
        <v>7</v>
      </c>
      <c r="C1" s="54" t="s">
        <v>8</v>
      </c>
      <c r="D1" s="56" t="s">
        <v>9</v>
      </c>
      <c r="E1" s="54" t="s">
        <v>10</v>
      </c>
      <c r="F1" s="54" t="s">
        <v>11</v>
      </c>
    </row>
    <row r="2" spans="1:7" ht="24" customHeight="1">
      <c r="A2" s="51" t="s">
        <v>196</v>
      </c>
      <c r="B2" s="57" t="s">
        <v>197</v>
      </c>
      <c r="C2" s="342"/>
      <c r="D2" s="343"/>
      <c r="E2" s="343"/>
      <c r="F2" s="344"/>
    </row>
    <row r="3" spans="1:7" ht="24" customHeight="1">
      <c r="A3" s="39"/>
      <c r="B3" s="40"/>
      <c r="C3" s="18"/>
      <c r="D3" s="18"/>
      <c r="E3" s="18"/>
      <c r="F3" s="18"/>
    </row>
    <row r="4" spans="1:7" ht="76.5">
      <c r="A4" s="95" t="s">
        <v>198</v>
      </c>
      <c r="B4" s="117" t="s">
        <v>199</v>
      </c>
      <c r="C4" s="17"/>
      <c r="D4" s="17"/>
      <c r="E4" s="17"/>
      <c r="F4" s="17"/>
      <c r="G4" s="17"/>
    </row>
    <row r="5" spans="1:7" ht="38.25">
      <c r="A5" s="95"/>
      <c r="B5" s="117" t="s">
        <v>200</v>
      </c>
      <c r="C5" s="17"/>
      <c r="D5" s="119"/>
      <c r="E5" s="17"/>
      <c r="F5" s="17"/>
      <c r="G5" s="17"/>
    </row>
    <row r="6" spans="1:7">
      <c r="A6" s="95"/>
      <c r="B6" s="117" t="s">
        <v>201</v>
      </c>
      <c r="C6" s="83" t="s">
        <v>31</v>
      </c>
      <c r="D6" s="119">
        <v>10.3</v>
      </c>
      <c r="E6" s="147"/>
      <c r="F6" s="147">
        <f>D6*E6</f>
        <v>0</v>
      </c>
      <c r="G6" s="17"/>
    </row>
    <row r="7" spans="1:7">
      <c r="A7" s="95"/>
      <c r="B7" s="117"/>
      <c r="C7" s="83"/>
      <c r="D7" s="119"/>
      <c r="E7" s="147"/>
      <c r="F7" s="147"/>
      <c r="G7" s="17"/>
    </row>
    <row r="8" spans="1:7">
      <c r="A8" s="95"/>
      <c r="B8" s="17"/>
      <c r="C8" s="17"/>
      <c r="D8" s="119"/>
      <c r="E8" s="147"/>
      <c r="F8" s="147"/>
      <c r="G8" s="17"/>
    </row>
    <row r="9" spans="1:7" ht="89.25">
      <c r="A9" s="97">
        <v>6.2</v>
      </c>
      <c r="B9" s="117" t="s">
        <v>202</v>
      </c>
      <c r="C9" s="17"/>
      <c r="D9" s="119"/>
      <c r="E9" s="147"/>
      <c r="F9" s="147"/>
      <c r="G9" s="17"/>
    </row>
    <row r="10" spans="1:7" ht="38.25">
      <c r="A10" s="97"/>
      <c r="B10" s="117" t="s">
        <v>200</v>
      </c>
      <c r="C10" s="17"/>
      <c r="D10" s="119"/>
      <c r="E10" s="147"/>
      <c r="F10" s="147"/>
      <c r="G10" s="17"/>
    </row>
    <row r="11" spans="1:7" ht="25.5">
      <c r="A11" s="95"/>
      <c r="B11" s="117" t="s">
        <v>203</v>
      </c>
      <c r="C11" s="83" t="s">
        <v>31</v>
      </c>
      <c r="D11" s="119">
        <v>10.3</v>
      </c>
      <c r="E11" s="147"/>
      <c r="F11" s="147">
        <f>D11*E11</f>
        <v>0</v>
      </c>
      <c r="G11" s="17"/>
    </row>
    <row r="12" spans="1:7">
      <c r="A12" s="95"/>
      <c r="B12" s="117"/>
      <c r="C12" s="83"/>
      <c r="D12" s="119"/>
      <c r="E12" s="147"/>
      <c r="F12" s="147"/>
      <c r="G12" s="17"/>
    </row>
    <row r="13" spans="1:7">
      <c r="A13" s="95"/>
      <c r="C13" s="17"/>
      <c r="D13" s="119"/>
      <c r="E13" s="147"/>
      <c r="F13" s="147"/>
      <c r="G13" s="17"/>
    </row>
    <row r="14" spans="1:7" ht="89.25">
      <c r="A14" s="95" t="s">
        <v>204</v>
      </c>
      <c r="B14" s="117" t="s">
        <v>205</v>
      </c>
      <c r="C14" s="17"/>
      <c r="D14" s="119"/>
      <c r="E14" s="147"/>
      <c r="F14" s="147"/>
      <c r="G14" s="17"/>
    </row>
    <row r="15" spans="1:7" ht="38.25">
      <c r="A15" s="95"/>
      <c r="B15" s="117" t="s">
        <v>200</v>
      </c>
      <c r="C15" s="17"/>
      <c r="D15" s="119"/>
      <c r="E15" s="147"/>
      <c r="F15" s="147"/>
      <c r="G15" s="17"/>
    </row>
    <row r="16" spans="1:7">
      <c r="A16" s="95"/>
      <c r="B16" s="117" t="s">
        <v>206</v>
      </c>
      <c r="C16" s="83" t="s">
        <v>31</v>
      </c>
      <c r="D16" s="119">
        <v>70</v>
      </c>
      <c r="E16" s="147"/>
      <c r="F16" s="147">
        <f>D16*E16</f>
        <v>0</v>
      </c>
      <c r="G16" s="17"/>
    </row>
    <row r="17" spans="1:7">
      <c r="A17" s="95"/>
      <c r="B17" s="117"/>
      <c r="C17" s="83"/>
      <c r="D17" s="119"/>
      <c r="E17" s="147"/>
      <c r="F17" s="147"/>
      <c r="G17" s="17"/>
    </row>
    <row r="18" spans="1:7">
      <c r="A18" s="95"/>
      <c r="B18" s="17"/>
      <c r="C18" s="17"/>
      <c r="D18" s="119"/>
      <c r="E18" s="147"/>
      <c r="F18" s="147"/>
      <c r="G18" s="17"/>
    </row>
    <row r="19" spans="1:7" ht="89.25">
      <c r="A19" s="95" t="s">
        <v>207</v>
      </c>
      <c r="B19" s="117" t="s">
        <v>205</v>
      </c>
      <c r="C19" s="17"/>
      <c r="D19" s="119"/>
      <c r="E19" s="147"/>
      <c r="F19" s="147"/>
      <c r="G19" s="17"/>
    </row>
    <row r="20" spans="1:7" ht="38.25">
      <c r="A20" s="95"/>
      <c r="B20" s="117" t="s">
        <v>200</v>
      </c>
      <c r="C20" s="17"/>
      <c r="D20" s="119"/>
      <c r="E20" s="147"/>
      <c r="F20" s="147"/>
      <c r="G20" s="17"/>
    </row>
    <row r="21" spans="1:7">
      <c r="A21" s="95"/>
      <c r="B21" s="117" t="s">
        <v>208</v>
      </c>
      <c r="C21" s="83" t="s">
        <v>31</v>
      </c>
      <c r="D21" s="119">
        <v>12</v>
      </c>
      <c r="E21" s="147"/>
      <c r="F21" s="147">
        <f>D21*E21</f>
        <v>0</v>
      </c>
      <c r="G21" s="17"/>
    </row>
    <row r="22" spans="1:7">
      <c r="A22" s="95"/>
      <c r="B22" s="117"/>
      <c r="C22" s="83"/>
      <c r="D22" s="119"/>
      <c r="E22" s="147"/>
      <c r="F22" s="147"/>
      <c r="G22" s="17"/>
    </row>
    <row r="23" spans="1:7">
      <c r="A23" s="97"/>
      <c r="B23" s="17"/>
      <c r="C23" s="17"/>
      <c r="D23" s="119"/>
      <c r="E23" s="147"/>
      <c r="F23" s="147"/>
      <c r="G23" s="17"/>
    </row>
    <row r="24" spans="1:7" ht="89.25">
      <c r="A24" s="97">
        <v>6.5</v>
      </c>
      <c r="B24" s="117" t="s">
        <v>209</v>
      </c>
      <c r="C24" s="17"/>
      <c r="D24" s="119"/>
      <c r="E24" s="147"/>
      <c r="F24" s="147"/>
      <c r="G24" s="17"/>
    </row>
    <row r="25" spans="1:7" ht="38.25">
      <c r="A25" s="97"/>
      <c r="B25" s="117" t="s">
        <v>200</v>
      </c>
      <c r="C25" s="17"/>
      <c r="D25" s="119"/>
      <c r="E25" s="147"/>
      <c r="F25" s="147"/>
      <c r="G25" s="17"/>
    </row>
    <row r="26" spans="1:7">
      <c r="A26" s="95"/>
      <c r="B26" s="117" t="s">
        <v>210</v>
      </c>
      <c r="C26" s="83" t="s">
        <v>31</v>
      </c>
      <c r="D26" s="119">
        <v>49.5</v>
      </c>
      <c r="E26" s="147"/>
      <c r="F26" s="147">
        <f>D26*E26</f>
        <v>0</v>
      </c>
      <c r="G26" s="17"/>
    </row>
    <row r="27" spans="1:7">
      <c r="A27" s="95"/>
      <c r="B27" s="117"/>
      <c r="C27" s="83"/>
      <c r="D27" s="119"/>
      <c r="E27" s="147"/>
      <c r="F27" s="147"/>
      <c r="G27" s="17"/>
    </row>
    <row r="28" spans="1:7">
      <c r="A28" s="95"/>
      <c r="B28" s="17"/>
      <c r="C28" s="17"/>
      <c r="D28" s="119"/>
      <c r="E28" s="147"/>
      <c r="F28" s="147"/>
      <c r="G28" s="17"/>
    </row>
    <row r="29" spans="1:7" ht="89.25">
      <c r="A29" s="97">
        <v>6.6</v>
      </c>
      <c r="B29" s="117" t="s">
        <v>211</v>
      </c>
      <c r="C29" s="17"/>
      <c r="D29" s="119"/>
      <c r="E29" s="147"/>
      <c r="F29" s="147"/>
      <c r="G29" s="17"/>
    </row>
    <row r="30" spans="1:7" ht="38.25">
      <c r="A30" s="97"/>
      <c r="B30" s="117" t="s">
        <v>200</v>
      </c>
      <c r="C30" s="17"/>
      <c r="D30" s="119"/>
      <c r="E30" s="147"/>
      <c r="F30" s="147"/>
      <c r="G30" s="17"/>
    </row>
    <row r="31" spans="1:7" ht="25.5">
      <c r="A31" s="95"/>
      <c r="B31" s="117" t="s">
        <v>212</v>
      </c>
      <c r="C31" s="83" t="s">
        <v>31</v>
      </c>
      <c r="D31" s="119">
        <v>41</v>
      </c>
      <c r="E31" s="147"/>
      <c r="F31" s="147">
        <f>D31*E31</f>
        <v>0</v>
      </c>
      <c r="G31" s="17"/>
    </row>
    <row r="32" spans="1:7">
      <c r="A32" s="95"/>
      <c r="B32" s="117"/>
      <c r="C32" s="83"/>
      <c r="D32" s="119"/>
      <c r="E32" s="147"/>
      <c r="F32" s="147"/>
      <c r="G32" s="17"/>
    </row>
    <row r="33" spans="1:7">
      <c r="A33" s="95"/>
      <c r="B33" s="17"/>
      <c r="C33" s="17"/>
      <c r="D33" s="119"/>
      <c r="E33" s="147"/>
      <c r="F33" s="147"/>
      <c r="G33" s="17"/>
    </row>
    <row r="34" spans="1:7" ht="89.25">
      <c r="A34" s="97">
        <v>6.7</v>
      </c>
      <c r="B34" s="117" t="s">
        <v>213</v>
      </c>
      <c r="C34" s="17"/>
      <c r="D34" s="119"/>
      <c r="E34" s="147"/>
      <c r="F34" s="147"/>
      <c r="G34" s="17"/>
    </row>
    <row r="35" spans="1:7" ht="38.25">
      <c r="A35" s="97"/>
      <c r="B35" s="117" t="s">
        <v>200</v>
      </c>
      <c r="C35" s="17"/>
      <c r="D35" s="119"/>
      <c r="E35" s="147"/>
      <c r="F35" s="147"/>
      <c r="G35" s="17"/>
    </row>
    <row r="36" spans="1:7" ht="25.5">
      <c r="A36" s="95"/>
      <c r="B36" s="117" t="s">
        <v>214</v>
      </c>
      <c r="C36" s="83" t="s">
        <v>31</v>
      </c>
      <c r="D36" s="119">
        <v>5</v>
      </c>
      <c r="E36" s="147"/>
      <c r="F36" s="147">
        <f>D36*E36</f>
        <v>0</v>
      </c>
    </row>
    <row r="37" spans="1:7">
      <c r="A37" s="95"/>
      <c r="B37" s="117"/>
      <c r="C37" s="83"/>
      <c r="D37" s="119"/>
      <c r="E37" s="147"/>
      <c r="F37" s="147"/>
    </row>
    <row r="38" spans="1:7">
      <c r="A38" s="95"/>
      <c r="B38" s="17"/>
      <c r="C38" s="17"/>
      <c r="D38" s="119"/>
      <c r="E38" s="147"/>
      <c r="F38" s="147"/>
    </row>
    <row r="39" spans="1:7" ht="89.25">
      <c r="A39" s="95" t="s">
        <v>215</v>
      </c>
      <c r="B39" s="117" t="s">
        <v>216</v>
      </c>
      <c r="C39" s="17"/>
      <c r="D39" s="119"/>
      <c r="E39" s="147"/>
      <c r="F39" s="147"/>
    </row>
    <row r="40" spans="1:7" ht="38.25">
      <c r="A40" s="95"/>
      <c r="B40" s="117" t="s">
        <v>200</v>
      </c>
      <c r="C40" s="17"/>
      <c r="D40" s="119"/>
      <c r="E40" s="147"/>
      <c r="F40" s="147"/>
    </row>
    <row r="41" spans="1:7" ht="25.5">
      <c r="A41" s="95"/>
      <c r="B41" s="117" t="s">
        <v>217</v>
      </c>
      <c r="C41" s="83" t="s">
        <v>31</v>
      </c>
      <c r="D41" s="119">
        <v>12.3</v>
      </c>
      <c r="E41" s="147"/>
      <c r="F41" s="147">
        <f>D41*E41</f>
        <v>0</v>
      </c>
    </row>
    <row r="42" spans="1:7">
      <c r="A42" s="95"/>
      <c r="B42" s="117"/>
      <c r="C42" s="17"/>
      <c r="D42" s="119"/>
      <c r="E42" s="147"/>
      <c r="F42" s="147"/>
    </row>
    <row r="43" spans="1:7">
      <c r="A43" s="97"/>
      <c r="B43" s="17"/>
      <c r="C43" s="17"/>
      <c r="D43" s="119"/>
      <c r="E43" s="147"/>
      <c r="F43" s="147"/>
    </row>
    <row r="44" spans="1:7" ht="89.25">
      <c r="A44" s="97">
        <v>6.9</v>
      </c>
      <c r="B44" s="117" t="s">
        <v>216</v>
      </c>
      <c r="C44" s="17"/>
      <c r="D44" s="119"/>
      <c r="E44" s="147"/>
      <c r="F44" s="147"/>
    </row>
    <row r="45" spans="1:7" ht="38.25">
      <c r="A45" s="97"/>
      <c r="B45" s="117" t="s">
        <v>200</v>
      </c>
      <c r="C45" s="17"/>
      <c r="D45" s="119"/>
      <c r="E45" s="147"/>
      <c r="F45" s="147"/>
    </row>
    <row r="46" spans="1:7" ht="25.5">
      <c r="A46" s="97"/>
      <c r="B46" s="117" t="s">
        <v>218</v>
      </c>
      <c r="C46" s="83" t="s">
        <v>31</v>
      </c>
      <c r="D46" s="119">
        <v>9</v>
      </c>
      <c r="E46" s="147"/>
      <c r="F46" s="147">
        <f>D46*E46</f>
        <v>0</v>
      </c>
    </row>
    <row r="47" spans="1:7">
      <c r="A47" s="97"/>
      <c r="B47" s="117"/>
      <c r="C47" s="83"/>
      <c r="D47" s="119"/>
      <c r="E47" s="147"/>
      <c r="F47" s="147"/>
    </row>
    <row r="48" spans="1:7">
      <c r="A48" s="97"/>
      <c r="C48" s="17"/>
      <c r="D48" s="119"/>
      <c r="E48" s="147"/>
      <c r="F48" s="147"/>
    </row>
    <row r="49" spans="1:6" ht="76.5">
      <c r="A49" s="98">
        <v>6.1</v>
      </c>
      <c r="B49" s="117" t="s">
        <v>219</v>
      </c>
      <c r="C49" s="17"/>
      <c r="D49" s="119"/>
      <c r="E49" s="147"/>
      <c r="F49" s="147"/>
    </row>
    <row r="50" spans="1:6" ht="38.25">
      <c r="A50" s="97"/>
      <c r="B50" s="117" t="s">
        <v>200</v>
      </c>
      <c r="C50" s="17"/>
      <c r="D50" s="119"/>
      <c r="E50" s="147"/>
      <c r="F50" s="147"/>
    </row>
    <row r="51" spans="1:6">
      <c r="A51" s="97"/>
      <c r="B51" s="117" t="s">
        <v>220</v>
      </c>
      <c r="C51" s="83" t="s">
        <v>31</v>
      </c>
      <c r="D51" s="119">
        <v>23</v>
      </c>
      <c r="E51" s="147"/>
      <c r="F51" s="147">
        <f>D51*E51</f>
        <v>0</v>
      </c>
    </row>
    <row r="52" spans="1:6">
      <c r="A52" s="97"/>
      <c r="B52" s="117"/>
      <c r="C52" s="83"/>
      <c r="D52" s="119"/>
      <c r="E52" s="147"/>
      <c r="F52" s="147"/>
    </row>
    <row r="53" spans="1:6">
      <c r="A53" s="95"/>
      <c r="B53" s="17"/>
      <c r="C53" s="17"/>
      <c r="D53" s="119"/>
      <c r="E53" s="147"/>
      <c r="F53" s="147"/>
    </row>
    <row r="54" spans="1:6" ht="51">
      <c r="A54" s="97">
        <v>6.11</v>
      </c>
      <c r="B54" s="75" t="s">
        <v>221</v>
      </c>
      <c r="C54" s="17"/>
      <c r="D54" s="119"/>
      <c r="E54" s="147"/>
      <c r="F54" s="147"/>
    </row>
    <row r="55" spans="1:6">
      <c r="A55" s="97"/>
      <c r="B55" s="117" t="s">
        <v>222</v>
      </c>
      <c r="C55" s="83" t="s">
        <v>31</v>
      </c>
      <c r="D55" s="119">
        <v>59</v>
      </c>
      <c r="E55" s="147"/>
      <c r="F55" s="147">
        <f>D55*E55</f>
        <v>0</v>
      </c>
    </row>
    <row r="56" spans="1:6">
      <c r="A56" s="97"/>
      <c r="B56" s="117" t="s">
        <v>223</v>
      </c>
      <c r="C56" s="83" t="s">
        <v>31</v>
      </c>
      <c r="D56" s="116">
        <v>2.2999999999999998</v>
      </c>
      <c r="E56" s="147"/>
      <c r="F56" s="147">
        <f>D56*E56</f>
        <v>0</v>
      </c>
    </row>
    <row r="57" spans="1:6">
      <c r="A57" s="97"/>
      <c r="B57" s="117"/>
      <c r="C57" s="17"/>
      <c r="D57" s="119"/>
      <c r="E57" s="147"/>
      <c r="F57" s="147"/>
    </row>
    <row r="58" spans="1:6">
      <c r="A58" s="97"/>
      <c r="B58" s="17"/>
      <c r="C58" s="17"/>
      <c r="D58" s="119"/>
      <c r="E58" s="147"/>
      <c r="F58" s="147"/>
    </row>
    <row r="59" spans="1:6" ht="89.25">
      <c r="A59" s="97">
        <v>6.12</v>
      </c>
      <c r="B59" s="117" t="s">
        <v>224</v>
      </c>
      <c r="C59" s="17"/>
      <c r="D59" s="119"/>
      <c r="E59" s="147"/>
      <c r="F59" s="147"/>
    </row>
    <row r="60" spans="1:6" ht="38.25">
      <c r="A60" s="97"/>
      <c r="B60" s="117" t="s">
        <v>200</v>
      </c>
      <c r="C60" s="17"/>
      <c r="D60" s="119"/>
      <c r="E60" s="147"/>
      <c r="F60" s="147"/>
    </row>
    <row r="61" spans="1:6" ht="25.5">
      <c r="A61" s="97"/>
      <c r="B61" s="117" t="s">
        <v>225</v>
      </c>
      <c r="C61" s="83" t="s">
        <v>31</v>
      </c>
      <c r="D61" s="116">
        <v>9.9</v>
      </c>
      <c r="E61" s="147"/>
      <c r="F61" s="147">
        <f>D61*E61</f>
        <v>0</v>
      </c>
    </row>
    <row r="62" spans="1:6">
      <c r="A62" s="97"/>
      <c r="B62" s="117"/>
      <c r="C62" s="17"/>
      <c r="D62" s="119"/>
      <c r="E62" s="147"/>
      <c r="F62" s="147"/>
    </row>
    <row r="63" spans="1:6">
      <c r="A63" s="97"/>
      <c r="B63" s="17"/>
      <c r="C63" s="17"/>
      <c r="D63" s="119"/>
      <c r="E63" s="147"/>
      <c r="F63" s="147"/>
    </row>
    <row r="64" spans="1:6" ht="76.5">
      <c r="A64" s="97">
        <v>6.13</v>
      </c>
      <c r="B64" s="21" t="s">
        <v>226</v>
      </c>
      <c r="C64" s="17"/>
      <c r="D64" s="119"/>
      <c r="E64" s="147"/>
      <c r="F64" s="147"/>
    </row>
    <row r="65" spans="1:6">
      <c r="A65" s="97"/>
      <c r="B65" s="17"/>
      <c r="C65" s="17"/>
      <c r="D65" s="119"/>
      <c r="E65" s="147"/>
      <c r="F65" s="147"/>
    </row>
    <row r="66" spans="1:6">
      <c r="A66" s="97"/>
      <c r="B66" s="17" t="s">
        <v>227</v>
      </c>
      <c r="C66" s="83" t="s">
        <v>31</v>
      </c>
      <c r="D66" s="119">
        <v>243</v>
      </c>
      <c r="E66" s="147"/>
      <c r="F66" s="147">
        <f>D66*E66</f>
        <v>0</v>
      </c>
    </row>
    <row r="67" spans="1:6">
      <c r="A67" s="97"/>
      <c r="B67" s="17"/>
      <c r="C67" s="17"/>
      <c r="D67" s="119"/>
      <c r="E67" s="147"/>
      <c r="F67" s="147"/>
    </row>
    <row r="68" spans="1:6" ht="76.5">
      <c r="A68" s="97">
        <v>6.14</v>
      </c>
      <c r="B68" s="21" t="s">
        <v>228</v>
      </c>
      <c r="C68" s="17"/>
      <c r="D68" s="119"/>
      <c r="E68" s="147"/>
      <c r="F68" s="147"/>
    </row>
    <row r="69" spans="1:6">
      <c r="A69" s="97"/>
      <c r="B69" s="17"/>
      <c r="C69" s="17"/>
      <c r="D69" s="119"/>
      <c r="E69" s="147"/>
      <c r="F69" s="147"/>
    </row>
    <row r="70" spans="1:6">
      <c r="A70" s="97"/>
      <c r="B70" s="17" t="s">
        <v>227</v>
      </c>
      <c r="C70" s="83" t="s">
        <v>31</v>
      </c>
      <c r="D70" s="119">
        <v>107</v>
      </c>
      <c r="E70" s="147"/>
      <c r="F70" s="147">
        <f>D70*E70</f>
        <v>0</v>
      </c>
    </row>
    <row r="71" spans="1:6">
      <c r="A71" s="97"/>
      <c r="D71" s="119"/>
      <c r="E71" s="156"/>
      <c r="F71" s="156"/>
    </row>
    <row r="72" spans="1:6" ht="76.5">
      <c r="A72" s="97">
        <v>6.15</v>
      </c>
      <c r="B72" s="21" t="s">
        <v>229</v>
      </c>
      <c r="D72" s="119"/>
      <c r="E72" s="156"/>
      <c r="F72" s="156"/>
    </row>
    <row r="73" spans="1:6">
      <c r="A73" s="97"/>
      <c r="D73" s="119"/>
      <c r="E73" s="156"/>
      <c r="F73" s="156"/>
    </row>
    <row r="74" spans="1:6">
      <c r="A74" s="97"/>
      <c r="B74" s="17" t="s">
        <v>227</v>
      </c>
      <c r="C74" s="83" t="s">
        <v>31</v>
      </c>
      <c r="D74" s="119">
        <v>40</v>
      </c>
      <c r="E74" s="156"/>
      <c r="F74" s="147">
        <f>D74*E74</f>
        <v>0</v>
      </c>
    </row>
    <row r="75" spans="1:6">
      <c r="A75" s="97"/>
      <c r="E75" s="156"/>
      <c r="F75" s="156"/>
    </row>
    <row r="76" spans="1:6" ht="89.25">
      <c r="A76" s="97">
        <v>6.16</v>
      </c>
      <c r="B76" s="21" t="s">
        <v>230</v>
      </c>
      <c r="E76" s="156"/>
      <c r="F76" s="156"/>
    </row>
    <row r="77" spans="1:6">
      <c r="A77" s="97"/>
      <c r="E77" s="156"/>
      <c r="F77" s="156"/>
    </row>
    <row r="78" spans="1:6">
      <c r="A78" s="97"/>
      <c r="B78" s="17" t="s">
        <v>227</v>
      </c>
      <c r="C78" s="83" t="s">
        <v>31</v>
      </c>
      <c r="D78" s="119">
        <v>90</v>
      </c>
      <c r="E78" s="147"/>
      <c r="F78" s="147">
        <f>D78*E78</f>
        <v>0</v>
      </c>
    </row>
    <row r="79" spans="1:6">
      <c r="A79" s="97"/>
      <c r="D79" s="17"/>
      <c r="E79" s="147"/>
      <c r="F79" s="147"/>
    </row>
    <row r="80" spans="1:6" ht="76.5">
      <c r="A80" s="97">
        <v>6.17</v>
      </c>
      <c r="B80" s="21" t="s">
        <v>231</v>
      </c>
      <c r="D80" s="17"/>
      <c r="E80" s="147"/>
      <c r="F80" s="147"/>
    </row>
    <row r="81" spans="1:6">
      <c r="A81" s="97"/>
      <c r="D81" s="17"/>
      <c r="E81" s="147"/>
      <c r="F81" s="147"/>
    </row>
    <row r="82" spans="1:6">
      <c r="A82" s="97"/>
      <c r="B82" s="17" t="s">
        <v>227</v>
      </c>
      <c r="C82" s="83" t="s">
        <v>31</v>
      </c>
      <c r="D82" s="119">
        <v>29</v>
      </c>
      <c r="E82" s="147"/>
      <c r="F82" s="147">
        <f>D82*E82</f>
        <v>0</v>
      </c>
    </row>
    <row r="83" spans="1:6">
      <c r="D83" s="17"/>
      <c r="E83" s="147"/>
      <c r="F83" s="147"/>
    </row>
    <row r="84" spans="1:6" ht="76.5">
      <c r="A84" s="97">
        <v>6.18</v>
      </c>
      <c r="B84" s="117" t="s">
        <v>232</v>
      </c>
      <c r="D84" s="17"/>
      <c r="E84" s="147"/>
      <c r="F84" s="147"/>
    </row>
    <row r="85" spans="1:6" ht="38.25">
      <c r="B85" s="117" t="s">
        <v>200</v>
      </c>
      <c r="D85" s="17"/>
      <c r="E85" s="147"/>
      <c r="F85" s="147"/>
    </row>
    <row r="86" spans="1:6">
      <c r="B86" s="117" t="s">
        <v>233</v>
      </c>
      <c r="C86" s="83" t="s">
        <v>31</v>
      </c>
      <c r="D86" s="119">
        <v>95</v>
      </c>
      <c r="E86" s="147"/>
      <c r="F86" s="147">
        <f>D86*E86</f>
        <v>0</v>
      </c>
    </row>
    <row r="87" spans="1:6">
      <c r="D87" s="17"/>
      <c r="E87" s="147"/>
      <c r="F87" s="147"/>
    </row>
    <row r="88" spans="1:6" ht="51">
      <c r="A88" s="97">
        <v>6.19</v>
      </c>
      <c r="B88" s="21" t="s">
        <v>234</v>
      </c>
      <c r="D88" s="17"/>
      <c r="E88" s="147"/>
      <c r="F88" s="147"/>
    </row>
    <row r="89" spans="1:6">
      <c r="A89" s="97"/>
      <c r="B89" s="21"/>
      <c r="D89" s="17"/>
      <c r="E89" s="147"/>
      <c r="F89" s="147"/>
    </row>
    <row r="90" spans="1:6">
      <c r="B90" s="17" t="s">
        <v>235</v>
      </c>
      <c r="C90" s="83" t="s">
        <v>31</v>
      </c>
      <c r="D90" s="119">
        <v>45</v>
      </c>
      <c r="E90" s="147"/>
      <c r="F90" s="147">
        <f>D90*E90</f>
        <v>0</v>
      </c>
    </row>
    <row r="91" spans="1:6">
      <c r="B91" s="17"/>
      <c r="C91" s="83"/>
      <c r="D91" s="17"/>
      <c r="E91" s="147"/>
      <c r="F91" s="147"/>
    </row>
    <row r="92" spans="1:6" ht="25.5">
      <c r="A92" s="98">
        <v>6.2</v>
      </c>
      <c r="B92" s="59" t="s">
        <v>236</v>
      </c>
      <c r="C92" s="83"/>
      <c r="D92" s="17"/>
      <c r="E92" s="147"/>
      <c r="F92" s="147"/>
    </row>
    <row r="93" spans="1:6">
      <c r="B93" s="17"/>
      <c r="C93" s="83"/>
      <c r="D93" s="17"/>
      <c r="E93" s="147"/>
      <c r="F93" s="147"/>
    </row>
    <row r="94" spans="1:6" ht="25.5">
      <c r="B94" s="59" t="s">
        <v>237</v>
      </c>
      <c r="C94" s="83" t="s">
        <v>69</v>
      </c>
      <c r="D94" s="17">
        <v>1</v>
      </c>
      <c r="E94" s="147"/>
      <c r="F94" s="147">
        <f>D94*E94</f>
        <v>0</v>
      </c>
    </row>
    <row r="95" spans="1:6">
      <c r="B95" s="59"/>
      <c r="C95" s="83"/>
      <c r="D95" s="17"/>
      <c r="E95" s="147"/>
      <c r="F95" s="147"/>
    </row>
    <row r="96" spans="1:6" ht="38.25">
      <c r="A96" s="98">
        <v>6.21</v>
      </c>
      <c r="B96" s="59" t="s">
        <v>238</v>
      </c>
      <c r="C96" s="83"/>
      <c r="D96" s="17"/>
      <c r="E96" s="147"/>
      <c r="F96" s="147"/>
    </row>
    <row r="97" spans="1:12">
      <c r="B97" s="17"/>
      <c r="C97" s="83"/>
      <c r="D97" s="17"/>
      <c r="E97" s="17"/>
      <c r="F97" s="17"/>
    </row>
    <row r="98" spans="1:12">
      <c r="B98" s="17" t="s">
        <v>24</v>
      </c>
      <c r="C98" s="83" t="s">
        <v>25</v>
      </c>
      <c r="D98" s="17">
        <v>14</v>
      </c>
      <c r="E98" s="147"/>
      <c r="F98" s="147">
        <f>E98*D98</f>
        <v>0</v>
      </c>
    </row>
    <row r="99" spans="1:12">
      <c r="B99" s="17"/>
      <c r="C99" s="83"/>
      <c r="D99" s="17"/>
      <c r="E99" s="147"/>
      <c r="F99" s="147"/>
    </row>
    <row r="100" spans="1:12">
      <c r="D100" s="17"/>
      <c r="E100" s="17"/>
      <c r="F100" s="17"/>
    </row>
    <row r="101" spans="1:12" customFormat="1" ht="15">
      <c r="A101" s="279"/>
      <c r="B101" s="31" t="s">
        <v>239</v>
      </c>
      <c r="C101" s="28"/>
      <c r="D101" s="29"/>
      <c r="E101" s="30" t="s">
        <v>52</v>
      </c>
      <c r="F101" s="109">
        <f>SUM(F6:F100)</f>
        <v>0</v>
      </c>
      <c r="G101" s="276"/>
      <c r="H101" s="276"/>
      <c r="I101" s="276"/>
      <c r="J101" s="276"/>
      <c r="K101" s="276"/>
      <c r="L101" s="276"/>
    </row>
    <row r="102" spans="1:12">
      <c r="D102" s="17"/>
      <c r="E102" s="17"/>
      <c r="F102" s="17"/>
    </row>
    <row r="103" spans="1:12">
      <c r="D103" s="17"/>
      <c r="E103" s="17"/>
      <c r="F103" s="17"/>
    </row>
    <row r="104" spans="1:12">
      <c r="D104" s="17"/>
      <c r="E104" s="17"/>
      <c r="F104" s="17"/>
    </row>
    <row r="105" spans="1:12">
      <c r="D105" s="17"/>
      <c r="E105" s="17"/>
      <c r="F105" s="17"/>
    </row>
    <row r="106" spans="1:12">
      <c r="D106" s="17"/>
      <c r="E106" s="17"/>
      <c r="F106" s="17"/>
    </row>
    <row r="107" spans="1:12">
      <c r="D107" s="17"/>
      <c r="E107" s="17"/>
      <c r="F107" s="17"/>
    </row>
    <row r="108" spans="1:12">
      <c r="D108" s="17"/>
      <c r="E108" s="17"/>
      <c r="F108" s="17"/>
    </row>
    <row r="109" spans="1:12">
      <c r="D109" s="17"/>
      <c r="E109" s="17"/>
      <c r="F109" s="17"/>
    </row>
    <row r="110" spans="1:12">
      <c r="D110" s="17"/>
      <c r="E110" s="17"/>
      <c r="F110" s="17"/>
    </row>
    <row r="111" spans="1:12">
      <c r="D111" s="17"/>
      <c r="E111" s="17"/>
      <c r="F111" s="17"/>
    </row>
    <row r="112" spans="1:12">
      <c r="D112" s="17"/>
      <c r="E112" s="17"/>
      <c r="F112" s="17"/>
    </row>
    <row r="113" spans="4:6">
      <c r="D113" s="17"/>
      <c r="E113" s="17"/>
      <c r="F113" s="17"/>
    </row>
    <row r="114" spans="4:6">
      <c r="D114" s="17"/>
      <c r="E114" s="17"/>
      <c r="F114" s="17"/>
    </row>
    <row r="115" spans="4:6">
      <c r="D115" s="17"/>
      <c r="E115" s="17"/>
      <c r="F115" s="17"/>
    </row>
  </sheetData>
  <mergeCells count="1">
    <mergeCell ref="C2:F2"/>
  </mergeCells>
  <pageMargins left="0.7" right="0.7" top="0.75" bottom="0.75" header="0.3" footer="0.3"/>
  <pageSetup paperSize="9" scale="77" orientation="portrait" r:id="rId1"/>
  <rowBreaks count="5" manualBreakCount="5">
    <brk id="16" max="16383" man="1"/>
    <brk id="32" max="16383" man="1"/>
    <brk id="46" max="16383" man="1"/>
    <brk id="66" max="16383" man="1"/>
    <brk id="8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51"/>
  <sheetViews>
    <sheetView view="pageBreakPreview" zoomScale="90" zoomScaleNormal="100" zoomScaleSheetLayoutView="90" workbookViewId="0">
      <selection activeCell="I13" sqref="I13"/>
    </sheetView>
  </sheetViews>
  <sheetFormatPr defaultColWidth="9.140625" defaultRowHeight="12.75"/>
  <cols>
    <col min="1" max="1" width="8.7109375" style="14" customWidth="1"/>
    <col min="2" max="2" width="55.42578125" style="4" customWidth="1"/>
    <col min="3" max="3" width="8.7109375" style="4" customWidth="1"/>
    <col min="4" max="5" width="10.7109375" style="4" customWidth="1"/>
    <col min="6" max="6" width="14.5703125" style="4" customWidth="1"/>
    <col min="7" max="16384" width="9.140625" style="4"/>
  </cols>
  <sheetData>
    <row r="1" spans="1:8" ht="42" customHeight="1">
      <c r="A1" s="54" t="s">
        <v>6</v>
      </c>
      <c r="B1" s="55" t="s">
        <v>7</v>
      </c>
      <c r="C1" s="54" t="s">
        <v>8</v>
      </c>
      <c r="D1" s="56" t="s">
        <v>9</v>
      </c>
      <c r="E1" s="54" t="s">
        <v>10</v>
      </c>
      <c r="F1" s="54" t="s">
        <v>11</v>
      </c>
    </row>
    <row r="2" spans="1:8" ht="24" customHeight="1">
      <c r="A2" s="51" t="s">
        <v>240</v>
      </c>
      <c r="B2" s="57" t="s">
        <v>241</v>
      </c>
      <c r="C2" s="342"/>
      <c r="D2" s="343"/>
      <c r="E2" s="343"/>
      <c r="F2" s="344"/>
    </row>
    <row r="3" spans="1:8" ht="24" customHeight="1">
      <c r="A3" s="39"/>
      <c r="B3" s="40"/>
      <c r="C3" s="18"/>
      <c r="D3" s="18"/>
      <c r="E3" s="18"/>
      <c r="F3" s="18"/>
    </row>
    <row r="4" spans="1:8" ht="25.5">
      <c r="A4" s="95" t="s">
        <v>242</v>
      </c>
      <c r="B4" s="65" t="s">
        <v>243</v>
      </c>
      <c r="C4" s="17"/>
      <c r="D4" s="17"/>
      <c r="E4" s="147"/>
      <c r="F4" s="147"/>
      <c r="G4" s="17"/>
    </row>
    <row r="5" spans="1:8" ht="102">
      <c r="A5" s="95"/>
      <c r="B5" s="26" t="s">
        <v>244</v>
      </c>
      <c r="C5" s="83"/>
      <c r="D5" s="17"/>
      <c r="E5" s="147"/>
      <c r="F5" s="147"/>
      <c r="G5" s="17"/>
    </row>
    <row r="6" spans="1:8">
      <c r="A6" s="95"/>
      <c r="B6" s="26" t="s">
        <v>245</v>
      </c>
      <c r="C6" s="83" t="s">
        <v>31</v>
      </c>
      <c r="D6" s="181">
        <v>730</v>
      </c>
      <c r="E6" s="156"/>
      <c r="F6" s="147">
        <f>E6*D6</f>
        <v>0</v>
      </c>
      <c r="G6" s="17"/>
    </row>
    <row r="7" spans="1:8" s="12" customFormat="1">
      <c r="A7" s="97"/>
      <c r="B7" s="26" t="s">
        <v>246</v>
      </c>
      <c r="C7" s="83" t="s">
        <v>31</v>
      </c>
      <c r="D7" s="116">
        <v>66.599999999999994</v>
      </c>
      <c r="E7" s="147"/>
      <c r="F7" s="147">
        <f>E7*D7</f>
        <v>0</v>
      </c>
      <c r="G7" s="16"/>
    </row>
    <row r="8" spans="1:8" s="12" customFormat="1">
      <c r="A8" s="97"/>
      <c r="B8" s="26" t="s">
        <v>247</v>
      </c>
      <c r="C8" s="83" t="s">
        <v>31</v>
      </c>
      <c r="D8" s="114">
        <v>391</v>
      </c>
      <c r="E8" s="150"/>
      <c r="F8" s="147">
        <f>E8*D8</f>
        <v>0</v>
      </c>
      <c r="G8" s="16"/>
      <c r="H8" s="17"/>
    </row>
    <row r="9" spans="1:8" s="12" customFormat="1">
      <c r="A9" s="95"/>
      <c r="B9" s="16"/>
      <c r="C9" s="39"/>
      <c r="D9" s="115"/>
      <c r="E9" s="139"/>
      <c r="F9" s="139"/>
      <c r="G9" s="16"/>
    </row>
    <row r="10" spans="1:8">
      <c r="A10" s="95" t="s">
        <v>248</v>
      </c>
      <c r="B10" s="65" t="s">
        <v>249</v>
      </c>
      <c r="C10" s="101"/>
      <c r="D10" s="116"/>
      <c r="E10" s="147"/>
      <c r="F10" s="147"/>
      <c r="G10" s="17"/>
    </row>
    <row r="11" spans="1:8" ht="89.25">
      <c r="A11" s="95"/>
      <c r="B11" s="65" t="s">
        <v>250</v>
      </c>
      <c r="C11" s="101"/>
      <c r="D11" s="116"/>
      <c r="E11" s="147"/>
      <c r="F11" s="147"/>
      <c r="G11" s="17"/>
    </row>
    <row r="12" spans="1:8">
      <c r="A12" s="95"/>
      <c r="B12" s="26" t="s">
        <v>251</v>
      </c>
      <c r="C12" s="83" t="s">
        <v>31</v>
      </c>
      <c r="D12" s="116">
        <v>458</v>
      </c>
      <c r="E12" s="147"/>
      <c r="F12" s="147">
        <f>E12*D12</f>
        <v>0</v>
      </c>
      <c r="G12" s="17"/>
    </row>
    <row r="13" spans="1:8">
      <c r="A13" s="95"/>
      <c r="B13" s="26" t="s">
        <v>252</v>
      </c>
      <c r="C13" s="83" t="s">
        <v>31</v>
      </c>
      <c r="D13" s="116">
        <v>262</v>
      </c>
      <c r="E13" s="147"/>
      <c r="F13" s="147">
        <f>E13*D13</f>
        <v>0</v>
      </c>
      <c r="G13" s="17"/>
    </row>
    <row r="14" spans="1:8">
      <c r="A14" s="97"/>
      <c r="B14" s="17"/>
      <c r="C14" s="83"/>
      <c r="D14" s="116"/>
      <c r="E14" s="147"/>
      <c r="F14" s="147"/>
      <c r="G14" s="17"/>
    </row>
    <row r="15" spans="1:8">
      <c r="A15" s="97">
        <v>7.3</v>
      </c>
      <c r="B15" s="17" t="s">
        <v>253</v>
      </c>
      <c r="E15" s="156"/>
      <c r="F15" s="156"/>
      <c r="G15" s="17"/>
    </row>
    <row r="16" spans="1:8" ht="63.75">
      <c r="A16" s="97"/>
      <c r="B16" s="59" t="s">
        <v>254</v>
      </c>
      <c r="E16" s="156"/>
      <c r="F16" s="156"/>
      <c r="G16" s="17"/>
    </row>
    <row r="17" spans="1:12">
      <c r="A17" s="95"/>
      <c r="B17" s="17" t="s">
        <v>245</v>
      </c>
      <c r="C17" s="83" t="s">
        <v>31</v>
      </c>
      <c r="D17" s="116">
        <v>291</v>
      </c>
      <c r="E17" s="147"/>
      <c r="F17" s="147">
        <f>E17*D17</f>
        <v>0</v>
      </c>
      <c r="G17" s="17"/>
    </row>
    <row r="18" spans="1:12">
      <c r="A18" s="95"/>
      <c r="B18" s="17"/>
      <c r="C18" s="83"/>
      <c r="D18" s="17"/>
      <c r="E18" s="147"/>
      <c r="F18" s="147"/>
      <c r="G18" s="17"/>
    </row>
    <row r="19" spans="1:12">
      <c r="A19" s="95" t="s">
        <v>255</v>
      </c>
      <c r="B19" s="17" t="s">
        <v>256</v>
      </c>
      <c r="C19" s="83"/>
      <c r="D19" s="17"/>
      <c r="E19" s="147"/>
      <c r="F19" s="147"/>
      <c r="G19" s="17"/>
    </row>
    <row r="20" spans="1:12" ht="63.75">
      <c r="A20" s="95"/>
      <c r="B20" s="59" t="s">
        <v>254</v>
      </c>
      <c r="C20" s="17"/>
      <c r="D20" s="116"/>
      <c r="E20" s="147"/>
      <c r="F20" s="147"/>
      <c r="G20" s="17"/>
    </row>
    <row r="21" spans="1:12">
      <c r="A21" s="95"/>
      <c r="B21" s="59" t="s">
        <v>251</v>
      </c>
      <c r="C21" s="83" t="s">
        <v>31</v>
      </c>
      <c r="D21" s="116">
        <v>185</v>
      </c>
      <c r="E21" s="147"/>
      <c r="F21" s="147">
        <f>E21*D21</f>
        <v>0</v>
      </c>
      <c r="G21" s="17"/>
    </row>
    <row r="22" spans="1:12">
      <c r="A22" s="95"/>
      <c r="B22" s="59"/>
      <c r="C22" s="83"/>
      <c r="D22" s="116"/>
      <c r="E22" s="147"/>
      <c r="F22" s="147"/>
      <c r="G22" s="17"/>
    </row>
    <row r="23" spans="1:12" ht="25.5">
      <c r="A23" s="95" t="s">
        <v>257</v>
      </c>
      <c r="B23" s="59" t="s">
        <v>258</v>
      </c>
      <c r="C23" s="83"/>
      <c r="D23" s="116"/>
      <c r="E23" s="147"/>
      <c r="F23" s="147"/>
      <c r="G23" s="17"/>
    </row>
    <row r="24" spans="1:12">
      <c r="A24" s="95"/>
      <c r="B24" s="59"/>
      <c r="C24" s="83"/>
      <c r="D24" s="116"/>
      <c r="E24" s="147"/>
      <c r="F24" s="147"/>
      <c r="G24" s="17"/>
    </row>
    <row r="25" spans="1:12">
      <c r="A25" s="95"/>
      <c r="B25" s="59" t="s">
        <v>30</v>
      </c>
      <c r="C25" s="83" t="s">
        <v>31</v>
      </c>
      <c r="D25" s="116">
        <v>17</v>
      </c>
      <c r="E25" s="147"/>
      <c r="F25" s="147">
        <f>E25*D25</f>
        <v>0</v>
      </c>
      <c r="G25" s="17"/>
    </row>
    <row r="26" spans="1:12">
      <c r="A26" s="95"/>
      <c r="B26" s="17"/>
      <c r="C26" s="17"/>
      <c r="D26" s="116"/>
      <c r="E26" s="147"/>
      <c r="F26" s="147"/>
      <c r="G26" s="17"/>
    </row>
    <row r="27" spans="1:12" ht="25.5">
      <c r="A27" s="97">
        <v>7.6</v>
      </c>
      <c r="B27" s="59" t="s">
        <v>259</v>
      </c>
      <c r="C27" s="83"/>
      <c r="D27" s="116"/>
      <c r="E27" s="147"/>
      <c r="F27" s="147"/>
      <c r="G27" s="17"/>
    </row>
    <row r="28" spans="1:12">
      <c r="A28" s="97"/>
      <c r="B28" s="17"/>
      <c r="C28" s="83"/>
      <c r="D28" s="116"/>
      <c r="E28" s="147"/>
      <c r="F28" s="147"/>
      <c r="G28" s="17"/>
    </row>
    <row r="29" spans="1:12">
      <c r="A29" s="95"/>
      <c r="B29" s="17" t="s">
        <v>68</v>
      </c>
      <c r="C29" s="83" t="s">
        <v>69</v>
      </c>
      <c r="D29" s="176">
        <v>1</v>
      </c>
      <c r="E29" s="147"/>
      <c r="F29" s="147">
        <f>E29*D29</f>
        <v>0</v>
      </c>
      <c r="G29" s="17"/>
    </row>
    <row r="30" spans="1:12">
      <c r="A30" s="95"/>
      <c r="B30" s="17"/>
      <c r="C30" s="17"/>
      <c r="D30" s="116"/>
      <c r="E30" s="118"/>
      <c r="F30" s="17"/>
      <c r="G30" s="17"/>
    </row>
    <row r="31" spans="1:12">
      <c r="A31" s="97"/>
      <c r="B31" s="17"/>
      <c r="C31" s="17"/>
      <c r="D31" s="116"/>
      <c r="E31" s="116"/>
      <c r="F31" s="17"/>
      <c r="G31" s="17"/>
    </row>
    <row r="32" spans="1:12" customFormat="1" ht="15">
      <c r="A32" s="279"/>
      <c r="B32" s="31" t="s">
        <v>260</v>
      </c>
      <c r="C32" s="28"/>
      <c r="D32" s="29"/>
      <c r="E32" s="30" t="s">
        <v>52</v>
      </c>
      <c r="F32" s="109">
        <f>SUM(F6:F31)</f>
        <v>0</v>
      </c>
      <c r="G32" s="276"/>
      <c r="H32" s="276"/>
      <c r="I32" s="276"/>
      <c r="J32" s="276"/>
      <c r="K32" s="276"/>
      <c r="L32" s="276"/>
    </row>
    <row r="33" spans="1:7">
      <c r="A33" s="32"/>
      <c r="G33" s="17"/>
    </row>
    <row r="34" spans="1:7" s="13" customFormat="1">
      <c r="A34" s="32"/>
      <c r="G34" s="64"/>
    </row>
    <row r="35" spans="1:7">
      <c r="A35" s="32"/>
      <c r="G35" s="17"/>
    </row>
    <row r="36" spans="1:7">
      <c r="A36" s="32"/>
      <c r="B36" s="17"/>
      <c r="C36" s="17"/>
      <c r="D36" s="116"/>
      <c r="E36" s="116"/>
      <c r="F36" s="17"/>
      <c r="G36" s="17"/>
    </row>
    <row r="37" spans="1:7">
      <c r="A37" s="32"/>
      <c r="B37" s="17"/>
      <c r="C37" s="17"/>
      <c r="D37" s="116"/>
      <c r="E37" s="116"/>
      <c r="F37" s="17"/>
      <c r="G37" s="17"/>
    </row>
    <row r="38" spans="1:7">
      <c r="A38" s="32"/>
      <c r="B38" s="17"/>
      <c r="C38" s="17"/>
      <c r="D38" s="116"/>
      <c r="E38" s="116"/>
      <c r="F38" s="17"/>
      <c r="G38" s="17"/>
    </row>
    <row r="39" spans="1:7">
      <c r="A39" s="32"/>
      <c r="B39" s="17"/>
      <c r="C39" s="17"/>
      <c r="D39" s="116"/>
      <c r="E39" s="116"/>
      <c r="F39" s="17"/>
      <c r="G39" s="17"/>
    </row>
    <row r="40" spans="1:7">
      <c r="B40" s="17"/>
      <c r="C40" s="17"/>
      <c r="D40" s="17"/>
      <c r="E40" s="116"/>
      <c r="F40" s="17"/>
      <c r="G40" s="17"/>
    </row>
    <row r="41" spans="1:7">
      <c r="B41" s="17"/>
      <c r="C41" s="17"/>
      <c r="D41" s="17"/>
      <c r="E41" s="116"/>
      <c r="F41" s="17"/>
      <c r="G41" s="17"/>
    </row>
    <row r="42" spans="1:7">
      <c r="B42" s="17"/>
      <c r="C42" s="17"/>
      <c r="D42" s="17"/>
      <c r="E42" s="116"/>
      <c r="F42" s="17"/>
      <c r="G42" s="17"/>
    </row>
    <row r="43" spans="1:7">
      <c r="B43" s="17"/>
      <c r="C43" s="17"/>
      <c r="D43" s="17"/>
      <c r="E43" s="17"/>
      <c r="F43" s="17"/>
      <c r="G43" s="17"/>
    </row>
    <row r="44" spans="1:7">
      <c r="B44" s="17"/>
      <c r="C44" s="17"/>
      <c r="D44" s="17"/>
      <c r="E44" s="17"/>
      <c r="F44" s="17"/>
      <c r="G44" s="17"/>
    </row>
    <row r="45" spans="1:7">
      <c r="B45" s="17"/>
      <c r="C45" s="17"/>
      <c r="D45" s="17"/>
      <c r="E45" s="17"/>
      <c r="F45" s="17"/>
      <c r="G45" s="17"/>
    </row>
    <row r="46" spans="1:7">
      <c r="B46" s="17"/>
      <c r="C46" s="17"/>
      <c r="D46" s="17"/>
      <c r="E46" s="17"/>
      <c r="F46" s="17"/>
      <c r="G46" s="17"/>
    </row>
    <row r="47" spans="1:7">
      <c r="B47" s="17"/>
      <c r="C47" s="17"/>
      <c r="D47" s="17"/>
      <c r="E47" s="17"/>
      <c r="F47" s="17"/>
      <c r="G47" s="17"/>
    </row>
    <row r="48" spans="1:7">
      <c r="B48" s="17"/>
      <c r="C48" s="17"/>
      <c r="D48" s="17"/>
      <c r="E48" s="17"/>
      <c r="F48" s="17"/>
      <c r="G48" s="17"/>
    </row>
    <row r="49" spans="2:7">
      <c r="B49" s="17"/>
      <c r="C49" s="17"/>
      <c r="D49" s="17"/>
      <c r="E49" s="17"/>
      <c r="F49" s="17"/>
      <c r="G49" s="17"/>
    </row>
    <row r="50" spans="2:7">
      <c r="B50" s="17"/>
      <c r="C50" s="17"/>
      <c r="D50" s="17"/>
      <c r="E50" s="17"/>
      <c r="F50" s="17"/>
      <c r="G50" s="17"/>
    </row>
    <row r="51" spans="2:7">
      <c r="B51" s="17"/>
      <c r="C51" s="17"/>
      <c r="D51" s="17"/>
      <c r="E51" s="17"/>
      <c r="F51" s="17"/>
      <c r="G51" s="17"/>
    </row>
  </sheetData>
  <mergeCells count="1">
    <mergeCell ref="C2:F2"/>
  </mergeCells>
  <pageMargins left="0.7" right="0.7" top="0.75" bottom="0.75" header="0.3" footer="0.3"/>
  <pageSetup paperSize="9" scale="82" orientation="portrait" r:id="rId1"/>
  <rowBreaks count="1" manualBreakCount="1">
    <brk id="1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D249"/>
  </sheetPr>
  <dimension ref="A1:L13"/>
  <sheetViews>
    <sheetView view="pageBreakPreview" zoomScale="90" zoomScaleNormal="100" zoomScaleSheetLayoutView="90" workbookViewId="0">
      <selection activeCell="E4" sqref="E4:E10"/>
    </sheetView>
  </sheetViews>
  <sheetFormatPr defaultRowHeight="15"/>
  <cols>
    <col min="1" max="1" width="8.7109375" customWidth="1"/>
    <col min="2" max="2" width="45.7109375" customWidth="1"/>
    <col min="3" max="3" width="8.7109375" customWidth="1"/>
    <col min="4" max="5" width="10.7109375" customWidth="1"/>
    <col min="6" max="6" width="13.7109375" customWidth="1"/>
  </cols>
  <sheetData>
    <row r="1" spans="1:12" ht="42" customHeight="1">
      <c r="A1" s="54" t="s">
        <v>6</v>
      </c>
      <c r="B1" s="55" t="s">
        <v>7</v>
      </c>
      <c r="C1" s="54" t="s">
        <v>8</v>
      </c>
      <c r="D1" s="56" t="s">
        <v>9</v>
      </c>
      <c r="E1" s="54" t="s">
        <v>10</v>
      </c>
      <c r="F1" s="54" t="s">
        <v>11</v>
      </c>
    </row>
    <row r="2" spans="1:12" ht="24" customHeight="1">
      <c r="A2" s="51" t="s">
        <v>261</v>
      </c>
      <c r="B2" s="57" t="s">
        <v>262</v>
      </c>
      <c r="C2" s="342"/>
      <c r="D2" s="343"/>
      <c r="E2" s="343"/>
      <c r="F2" s="344"/>
    </row>
    <row r="3" spans="1:12" ht="24" customHeight="1">
      <c r="A3" s="39"/>
      <c r="B3" s="40"/>
      <c r="C3" s="18"/>
      <c r="D3" s="18"/>
      <c r="E3" s="18"/>
      <c r="F3" s="18"/>
    </row>
    <row r="4" spans="1:12" ht="127.5">
      <c r="A4" s="95" t="s">
        <v>263</v>
      </c>
      <c r="B4" s="26" t="s">
        <v>264</v>
      </c>
      <c r="C4" s="276"/>
      <c r="D4" s="276"/>
      <c r="E4" s="276"/>
      <c r="F4" s="276"/>
    </row>
    <row r="5" spans="1:12">
      <c r="A5" s="95"/>
      <c r="B5" s="276"/>
      <c r="C5" s="276"/>
      <c r="D5" s="276"/>
      <c r="E5" s="158"/>
      <c r="F5" s="276"/>
    </row>
    <row r="6" spans="1:12">
      <c r="A6" s="95"/>
      <c r="B6" s="41" t="s">
        <v>24</v>
      </c>
      <c r="C6" s="42" t="s">
        <v>25</v>
      </c>
      <c r="D6" s="41">
        <v>2</v>
      </c>
      <c r="E6" s="157"/>
      <c r="F6" s="282">
        <f>D6*E6</f>
        <v>0</v>
      </c>
    </row>
    <row r="7" spans="1:12">
      <c r="A7" s="95"/>
      <c r="B7" s="276"/>
      <c r="C7" s="276"/>
      <c r="D7" s="276"/>
      <c r="E7" s="157"/>
      <c r="F7" s="282"/>
    </row>
    <row r="8" spans="1:12" ht="186.75" customHeight="1">
      <c r="A8" s="97">
        <v>8.1999999999999993</v>
      </c>
      <c r="B8" s="26" t="s">
        <v>265</v>
      </c>
      <c r="C8" s="276"/>
      <c r="D8" s="276"/>
      <c r="E8" s="157"/>
      <c r="F8" s="282"/>
    </row>
    <row r="9" spans="1:12">
      <c r="A9" s="97"/>
      <c r="B9" s="276"/>
      <c r="C9" s="276"/>
      <c r="D9" s="276"/>
      <c r="E9" s="157"/>
      <c r="F9" s="282"/>
    </row>
    <row r="10" spans="1:12">
      <c r="A10" s="95"/>
      <c r="B10" s="41" t="s">
        <v>24</v>
      </c>
      <c r="C10" s="42" t="s">
        <v>25</v>
      </c>
      <c r="D10" s="41">
        <v>1</v>
      </c>
      <c r="E10" s="157"/>
      <c r="F10" s="282">
        <f>D10*E10</f>
        <v>0</v>
      </c>
    </row>
    <row r="11" spans="1:12">
      <c r="A11" s="95"/>
      <c r="B11" s="41"/>
      <c r="C11" s="42"/>
      <c r="D11" s="41"/>
      <c r="E11" s="157"/>
      <c r="F11" s="282"/>
    </row>
    <row r="12" spans="1:12">
      <c r="A12" s="95"/>
    </row>
    <row r="13" spans="1:12">
      <c r="A13" s="279"/>
      <c r="B13" s="31" t="s">
        <v>266</v>
      </c>
      <c r="C13" s="28"/>
      <c r="D13" s="29"/>
      <c r="E13" s="30" t="s">
        <v>52</v>
      </c>
      <c r="F13" s="109">
        <f>SUM(F6:F10)</f>
        <v>0</v>
      </c>
      <c r="G13" s="276"/>
      <c r="H13" s="276"/>
      <c r="I13" s="276"/>
      <c r="J13" s="276"/>
      <c r="K13" s="276"/>
      <c r="L13" s="276"/>
    </row>
  </sheetData>
  <mergeCells count="1">
    <mergeCell ref="C2:F2"/>
  </mergeCells>
  <pageMargins left="0.7" right="0.7" top="0.75" bottom="0.75" header="0.3" footer="0.3"/>
  <pageSetup paperSize="9" scale="91" orientation="portrait"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1</vt:lpstr>
      <vt:lpstr>PRIPREMNI I DEMONTAŽNI</vt:lpstr>
      <vt:lpstr>VIK</vt:lpstr>
      <vt:lpstr>KONSTRUKCIJA</vt:lpstr>
      <vt:lpstr>HIDROIZOLATERSKI</vt:lpstr>
      <vt:lpstr>PODOPOLAGAČKI i KERAMIČARSKI</vt:lpstr>
      <vt:lpstr>SUVOMONTAŽNI</vt:lpstr>
      <vt:lpstr>MOLERSKI</vt:lpstr>
      <vt:lpstr>STOLARSKI</vt:lpstr>
      <vt:lpstr>BRAVARSKI</vt:lpstr>
      <vt:lpstr>KATALOŠKI NAMJEŠTAJ</vt:lpstr>
      <vt:lpstr>NAMJEŠTAJ PO MJERI</vt:lpstr>
      <vt:lpstr>OSTALO</vt:lpstr>
      <vt:lpstr>SLABA STRUJA</vt:lpstr>
      <vt:lpstr>JAKA STRUJA PODRUM</vt:lpstr>
      <vt:lpstr>JAKA STRUJA PRIZEMLJE</vt:lpstr>
      <vt:lpstr>TERMOTEHNIKA</vt:lpstr>
      <vt:lpstr>REKAPITULACIJA</vt:lpstr>
      <vt:lpstr>'1'!Print_Area</vt:lpstr>
      <vt:lpstr>'NAMJEŠTAJ PO MJERI'!Print_Area</vt:lpstr>
      <vt:lpstr>OSTALO!Print_Area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 Vojvodic</dc:creator>
  <cp:keywords/>
  <dc:description/>
  <cp:lastModifiedBy>Kocan, Ernad</cp:lastModifiedBy>
  <cp:revision/>
  <dcterms:created xsi:type="dcterms:W3CDTF">2022-04-30T19:38:45Z</dcterms:created>
  <dcterms:modified xsi:type="dcterms:W3CDTF">2023-12-29T14:06:19Z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2197eb-b096-4049-84f4-d883b0280e0f_Enabled">
    <vt:lpwstr>true</vt:lpwstr>
  </property>
  <property fmtid="{D5CDD505-2E9C-101B-9397-08002B2CF9AE}" pid="3" name="MSIP_Label_bc2197eb-b096-4049-84f4-d883b0280e0f_SetDate">
    <vt:lpwstr>2023-12-28T14:04:26Z</vt:lpwstr>
  </property>
  <property fmtid="{D5CDD505-2E9C-101B-9397-08002B2CF9AE}" pid="4" name="MSIP_Label_bc2197eb-b096-4049-84f4-d883b0280e0f_Method">
    <vt:lpwstr>Standard</vt:lpwstr>
  </property>
  <property fmtid="{D5CDD505-2E9C-101B-9397-08002B2CF9AE}" pid="5" name="MSIP_Label_bc2197eb-b096-4049-84f4-d883b0280e0f_Name">
    <vt:lpwstr>Global</vt:lpwstr>
  </property>
  <property fmtid="{D5CDD505-2E9C-101B-9397-08002B2CF9AE}" pid="6" name="MSIP_Label_bc2197eb-b096-4049-84f4-d883b0280e0f_SiteId">
    <vt:lpwstr>1a222e6d-34ee-49aa-b7c5-99085a25e30b</vt:lpwstr>
  </property>
  <property fmtid="{D5CDD505-2E9C-101B-9397-08002B2CF9AE}" pid="7" name="MSIP_Label_bc2197eb-b096-4049-84f4-d883b0280e0f_ActionId">
    <vt:lpwstr>d63e113b-be6a-4306-a11f-1a8c1552bf36</vt:lpwstr>
  </property>
  <property fmtid="{D5CDD505-2E9C-101B-9397-08002B2CF9AE}" pid="8" name="MSIP_Label_bc2197eb-b096-4049-84f4-d883b0280e0f_ContentBits">
    <vt:lpwstr>0</vt:lpwstr>
  </property>
</Properties>
</file>