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26055" yWindow="1785" windowWidth="21600" windowHeight="11385" tabRatio="762"/>
  </bookViews>
  <sheets>
    <sheet name="MAŠINSKE INSTALACIJE-HVAC" sheetId="1" r:id="rId1"/>
  </sheets>
  <definedNames>
    <definedName name="_xlnm._FilterDatabase" localSheetId="0" hidden="1">'MAŠINSKE INSTALACIJE-HVAC'!$B$1:$F$106</definedName>
    <definedName name="_xlnm.Print_Area" localSheetId="0">'MAŠINSKE INSTALACIJE-HVAC'!$A$1:$F$100</definedName>
    <definedName name="_xlnm.Print_Titles" localSheetId="0">'MAŠINSKE INSTALACIJE-HVAC'!$1:$2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F47" i="1"/>
  <c r="F55" i="1"/>
  <c r="F13" i="1"/>
  <c r="F33" i="1"/>
  <c r="F57" i="1"/>
  <c r="F59" i="1" l="1"/>
  <c r="F82" i="1" s="1"/>
  <c r="F43" i="1"/>
  <c r="F37" i="1"/>
  <c r="F24" i="1"/>
  <c r="B84" i="1" l="1"/>
  <c r="F74" i="1"/>
  <c r="F72" i="1"/>
  <c r="F67" i="1"/>
  <c r="F76" i="1" l="1"/>
  <c r="F84" i="1" s="1"/>
  <c r="F42" i="1" l="1"/>
  <c r="F36" i="1"/>
  <c r="F29" i="1"/>
  <c r="F27" i="1"/>
  <c r="F45" i="1" l="1"/>
  <c r="F39" i="1"/>
  <c r="F31" i="1"/>
  <c r="F51" i="1" s="1"/>
  <c r="F80" i="1" l="1"/>
  <c r="F86" i="1" s="1"/>
  <c r="B80" i="1"/>
  <c r="F88" i="1" l="1"/>
  <c r="F90" i="1" s="1"/>
</calcChain>
</file>

<file path=xl/sharedStrings.xml><?xml version="1.0" encoding="utf-8"?>
<sst xmlns="http://schemas.openxmlformats.org/spreadsheetml/2006/main" count="88" uniqueCount="65">
  <si>
    <t>OPIS POZICIJE</t>
  </si>
  <si>
    <t>UKUPNO</t>
  </si>
  <si>
    <t>SVEUKUPNO</t>
  </si>
  <si>
    <t>PRIPREMNO ZAVRŠNI RADOVI</t>
  </si>
  <si>
    <t>A.</t>
  </si>
  <si>
    <t>B.</t>
  </si>
  <si>
    <t>REKAPITULACIJA</t>
  </si>
  <si>
    <t>UKUPNO PRIPREMNO ZAVRŠNI RADOVI UKUPNO</t>
  </si>
  <si>
    <t>Jed. Mjere</t>
  </si>
  <si>
    <t>Količina</t>
  </si>
  <si>
    <t>Jed.cijena
(€)</t>
  </si>
  <si>
    <t>Ukupno
(€)</t>
  </si>
  <si>
    <t>kom.</t>
  </si>
  <si>
    <t>Red. Br.</t>
  </si>
  <si>
    <t>m.</t>
  </si>
  <si>
    <t>Pripremni radovi koji obuhvataju:</t>
  </si>
  <si>
    <t>- upoznavanje sa objektom i tehničkom dokumentacijom;</t>
  </si>
  <si>
    <t>- izrada dinamičkih planova;</t>
  </si>
  <si>
    <t>- otvaranje gradilišta;</t>
  </si>
  <si>
    <t>- vođenje dnevnika radova, inspekcijskih knjiga, listova izvedenih radova (građevinske knjige) i druge neophodne dokumentacije.</t>
  </si>
  <si>
    <t>pauš.</t>
  </si>
  <si>
    <t>Završni radovi koji obuhvataju:</t>
  </si>
  <si>
    <t>- izrada uputstava za rad i održavanje instalacije;</t>
  </si>
  <si>
    <t>- izrada elaborata sa atestnom dokumentacijom.</t>
  </si>
  <si>
    <t>Transportni troškovi koji obuhvataju sve troškove na spoljnem i unutrašnjem transportu materijala i opreme.</t>
  </si>
  <si>
    <t>-učestvovanje u svim aktivnostima zaključno do primopredaje objekta;</t>
  </si>
  <si>
    <t>PDV (21%)</t>
  </si>
  <si>
    <t>Energetska klasa: A++</t>
  </si>
  <si>
    <t xml:space="preserve">Upravljanje sa: On-of/ Mode/ Temperature/ Fan speed/ </t>
  </si>
  <si>
    <t>Nabavka materijala i izrada izolacije cijevi,  cijevnom izolacijom sa parnom branom, debljine 9 mm, proizvođača Armacell m, zajedno sa lijepkom za montažu i trakama za liepljenje spojeva. Protivpožarna klasa zapaljivosti B1. (DIN4102, JUS.U.J1.055). Plaća se po m izolacije.</t>
  </si>
  <si>
    <t>Ispiranje instalacije azotom, ispitivanje na propustljivost (pritisak azota 45 bar u trajanju od 24 časa) i isušivanje vakumiranjem</t>
  </si>
  <si>
    <t>Za spojni i zaptivni materijal, koljena, konzole, držače, cijevne obujmice, vješalice za cijevi, metalne rozetne, zidne čaure, acetilen, kiseonik  i sličan materijal potreban za montažu uzima se 50% od vrijednosti cijevi.</t>
  </si>
  <si>
    <t>Cu Ø9,52</t>
  </si>
  <si>
    <t>AC Ø9x9</t>
  </si>
  <si>
    <t xml:space="preserve">Nabavka, isporuka i kabla PPY presjeka 5x1.5 mm2 namjenjenog za komunikaciju izmedju unutrašnjih jedinica i spoljašnjih. I komunikacija između centralnog kontrolera i spoljašnjih jedinica  </t>
  </si>
  <si>
    <t xml:space="preserve">Nabavka materijala i izrada cjevovoda od bakarnih cijevi, za izradu cijevne instalacije za razvod freona za multi sistema, sledećih dimenzija: </t>
  </si>
  <si>
    <t>Ulazna struja hlađenje: 20 W</t>
  </si>
  <si>
    <t>Ulazna struja grijanje: 20 W</t>
  </si>
  <si>
    <r>
      <t>Isporuka i montaža daljinskog bežičnog individualnog kontrolera, tip:</t>
    </r>
    <r>
      <rPr>
        <b/>
        <sz val="12"/>
        <color indexed="8"/>
        <rFont val="Swis721 LtCn BT"/>
        <family val="2"/>
      </rPr>
      <t>PREMTB001</t>
    </r>
    <r>
      <rPr>
        <sz val="12"/>
        <color indexed="8"/>
        <rFont val="Swis721 LtCn BT"/>
        <family val="2"/>
      </rPr>
      <t xml:space="preserve"> proizvod "LG" ili slično</t>
    </r>
  </si>
  <si>
    <t xml:space="preserve">Isporuka i montaza PVC 32 cijevnog razvoda za povezivanje kondenzata iz unutrašnjih jedinica. </t>
  </si>
  <si>
    <t>Isporuka i montaza ovjesnog materijala za PVC cijevni razvod   za povezivanje toplotne pumpe  sa unutrašnjim jedinicama. Ova cijena je 50% od predhodne stavke. U ovu stavku spadaju sifoni sa spojevima na izljevno mjesto, spojnicama, koljenima i pripadajućim potrebnim ovjesnim materijalom.</t>
  </si>
  <si>
    <r>
      <t xml:space="preserve">Nabavka, isporuka i montaža unutrašnje kasetne jedince tip: </t>
    </r>
    <r>
      <rPr>
        <b/>
        <sz val="12"/>
        <color rgb="FF000000"/>
        <rFont val="Swis721 LtCn BT"/>
        <family val="2"/>
      </rPr>
      <t>CT-24F NBO,</t>
    </r>
    <r>
      <rPr>
        <sz val="12"/>
        <color indexed="8"/>
        <rFont val="Swis721 LtCn BT"/>
        <family val="2"/>
      </rPr>
      <t xml:space="preserve"> proizvod: </t>
    </r>
    <r>
      <rPr>
        <b/>
        <sz val="12"/>
        <color rgb="FF000000"/>
        <rFont val="Swis721 LtCn BT"/>
        <family val="2"/>
      </rPr>
      <t xml:space="preserve">LG </t>
    </r>
    <r>
      <rPr>
        <sz val="12"/>
        <color rgb="FF000000"/>
        <rFont val="Swis721 LtCn BT"/>
        <family val="2"/>
      </rPr>
      <t>ili ekvivalent</t>
    </r>
  </si>
  <si>
    <t>U kompletu sa panelom: PANEL PT-AAGW0</t>
  </si>
  <si>
    <t>Cu Ø15,88</t>
  </si>
  <si>
    <t>AC Ø15x9</t>
  </si>
  <si>
    <t>Napajanje: 50Hz/220-240V/1Ph</t>
  </si>
  <si>
    <t>Kapacitet hlađenja: 6,8 kW</t>
  </si>
  <si>
    <t>Radni fluid: Freon R32</t>
  </si>
  <si>
    <t>Dimenzije: Kućište 840 / 840 / 204( dužina / visina / širina )</t>
  </si>
  <si>
    <t>Težina: Kućište 21kg, ploča 7 kg,</t>
  </si>
  <si>
    <t>Kapacitet grijanja: 7,5 Kw</t>
  </si>
  <si>
    <t>UKUPNO KLIMATIZACIJA PROSTORA</t>
  </si>
  <si>
    <t>KLIMATIZACIJA PROSTORA</t>
  </si>
  <si>
    <t>VENTILACIJA PROSTORA</t>
  </si>
  <si>
    <t>C.</t>
  </si>
  <si>
    <r>
      <t xml:space="preserve">Nabavka, isporuka i montaža spoljašnje jedince Split sistema tip: </t>
    </r>
    <r>
      <rPr>
        <b/>
        <sz val="12"/>
        <color rgb="FF000000"/>
        <rFont val="Swis721 LtCn BT"/>
        <family val="2"/>
      </rPr>
      <t>UUC1 U40</t>
    </r>
    <r>
      <rPr>
        <sz val="12"/>
        <color indexed="8"/>
        <rFont val="Swis721 LtCn BT"/>
        <family val="2"/>
      </rPr>
      <t xml:space="preserve"> proizvod: </t>
    </r>
    <r>
      <rPr>
        <b/>
        <sz val="12"/>
        <color rgb="FF000000"/>
        <rFont val="Swis721 LtCn BT"/>
        <family val="2"/>
      </rPr>
      <t>LG</t>
    </r>
    <r>
      <rPr>
        <sz val="12"/>
        <color indexed="8"/>
        <rFont val="Swis721 LtCn BT"/>
        <family val="2"/>
      </rPr>
      <t xml:space="preserve"> ili ekvivalent</t>
    </r>
  </si>
  <si>
    <t>Dimenzije:  950x834x330 mm</t>
  </si>
  <si>
    <t>Težina: 57,7 kg</t>
  </si>
  <si>
    <t>Ulazna struja hlađenje:2,66 kW</t>
  </si>
  <si>
    <t>Ulazna struja grijanje: 2,8 kW</t>
  </si>
  <si>
    <t>Isporuka i montaža kupatilskog ventilator super tihog tip: SILENT-100 CZ,, proizvod S&amp;P ili ekvivalent.</t>
  </si>
  <si>
    <t>Nabavka, isporuka i montaža PVC 110 cijevi za ventilaciju wc-a i upajanje u postojeću vertikalu. Postojeću vertikalu prilagoditi cjevovodu i zaštiti je od ukišnjavanja. U cijenu je uračunat fiting i potrebni ovjesni pribor.</t>
  </si>
  <si>
    <t>kompl.</t>
  </si>
  <si>
    <t>Izrada betonskih greda za nošenje spoljašnje klime na hidroizolovanom krovu. Stabilnost spoljašnje jedinice se obezbjeđuje težinom grede i njenim dimenzijama. Betonska greda se armira s rebrovanom armaturom fi8 i uzengijama. Dimenije grede su:                                                    dužina: 150 cm, Širina: 20 cm, Visina: 7 cm</t>
  </si>
  <si>
    <t>Preforirani profili za montažu klime između betosnkih greda. Dimenzija: 38x40x2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</si>
</sst>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_-* #,##0.00\ [$€-2C1A]_-;\-* #,##0.00\ [$€-2C1A]_-;_-* &quot;-&quot;??\ [$€-2C1A]_-;_-@_-"/>
    <numFmt numFmtId="166" formatCode="_-[$€-2]\ * #,##0.00_-;\-[$€-2]\ * #,##0.00_-;_-[$€-2]\ * &quot;-&quot;??_-;_-@_-"/>
    <numFmt numFmtId="167" formatCode="#,##0.00&quot;€&quot;"/>
  </numFmts>
  <fonts count="17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sz val="10"/>
      <name val="Helv"/>
    </font>
    <font>
      <sz val="12"/>
      <name val="Arial"/>
      <family val="2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2"/>
      <color theme="1"/>
      <name val="Swis721 LtCn BT"/>
      <family val="2"/>
    </font>
    <font>
      <sz val="12"/>
      <name val="Swis721 LtCn BT"/>
      <family val="2"/>
    </font>
    <font>
      <sz val="12"/>
      <color indexed="8"/>
      <name val="Swis721 LtCn BT"/>
      <family val="2"/>
    </font>
    <font>
      <b/>
      <sz val="12"/>
      <name val="Swis721 LtCn BT"/>
      <family val="2"/>
    </font>
    <font>
      <b/>
      <sz val="12"/>
      <color rgb="FF000000"/>
      <name val="Swis721 LtCn BT"/>
      <family val="2"/>
    </font>
    <font>
      <b/>
      <sz val="12"/>
      <color indexed="8"/>
      <name val="Swis721 LtCn BT"/>
      <family val="2"/>
    </font>
    <font>
      <sz val="12"/>
      <color rgb="FF000000"/>
      <name val="Swis721 LtCn B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6" fontId="1" fillId="0" borderId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113">
    <xf numFmtId="0" fontId="0" fillId="0" borderId="0" xfId="0"/>
    <xf numFmtId="0" fontId="7" fillId="0" borderId="0" xfId="0" applyNumberFormat="1" applyFont="1" applyBorder="1" applyAlignment="1"/>
    <xf numFmtId="0" fontId="8" fillId="0" borderId="0" xfId="0" applyFont="1" applyFill="1" applyAlignment="1">
      <alignment horizontal="justify" vertical="top" wrapText="1"/>
    </xf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justify" vertical="top" wrapText="1"/>
    </xf>
    <xf numFmtId="0" fontId="7" fillId="0" borderId="0" xfId="0" applyFont="1" applyFill="1" applyBorder="1" applyAlignment="1">
      <alignment horizontal="justify" vertical="top"/>
    </xf>
    <xf numFmtId="0" fontId="7" fillId="0" borderId="0" xfId="0" applyFont="1" applyFill="1" applyAlignment="1">
      <alignment horizontal="justify" vertical="top"/>
    </xf>
    <xf numFmtId="0" fontId="10" fillId="0" borderId="0" xfId="0" applyFont="1"/>
    <xf numFmtId="0" fontId="11" fillId="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>
      <alignment horizontal="justify" vertical="top"/>
    </xf>
    <xf numFmtId="0" fontId="11" fillId="0" borderId="0" xfId="0" applyNumberFormat="1" applyFont="1" applyFill="1" applyBorder="1" applyAlignment="1">
      <alignment horizontal="center" wrapText="1"/>
    </xf>
    <xf numFmtId="0" fontId="11" fillId="0" borderId="0" xfId="1" applyNumberFormat="1" applyFont="1" applyFill="1" applyBorder="1" applyAlignment="1">
      <alignment horizontal="center" wrapText="1"/>
    </xf>
    <xf numFmtId="4" fontId="11" fillId="0" borderId="3" xfId="0" applyNumberFormat="1" applyFont="1" applyFill="1" applyBorder="1" applyAlignment="1">
      <alignment horizontal="right"/>
    </xf>
    <xf numFmtId="0" fontId="12" fillId="0" borderId="0" xfId="0" applyFont="1" applyFill="1" applyAlignment="1">
      <alignment horizontal="justify" vertical="top" wrapText="1"/>
    </xf>
    <xf numFmtId="0" fontId="12" fillId="0" borderId="0" xfId="0" applyFont="1" applyFill="1" applyAlignment="1">
      <alignment horizontal="center"/>
    </xf>
    <xf numFmtId="4" fontId="11" fillId="0" borderId="0" xfId="0" applyNumberFormat="1" applyFont="1" applyFill="1" applyBorder="1" applyAlignment="1">
      <alignment horizontal="right"/>
    </xf>
    <xf numFmtId="0" fontId="11" fillId="0" borderId="0" xfId="0" applyFont="1" applyBorder="1"/>
    <xf numFmtId="2" fontId="13" fillId="0" borderId="1" xfId="0" applyNumberFormat="1" applyFont="1" applyFill="1" applyBorder="1" applyAlignment="1">
      <alignment horizontal="justify" vertical="top"/>
    </xf>
    <xf numFmtId="0" fontId="11" fillId="0" borderId="1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4" fontId="11" fillId="0" borderId="1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justify" vertical="top"/>
    </xf>
    <xf numFmtId="0" fontId="11" fillId="0" borderId="0" xfId="0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2" fontId="11" fillId="0" borderId="0" xfId="0" applyNumberFormat="1" applyFont="1" applyFill="1" applyBorder="1" applyAlignment="1">
      <alignment horizontal="justify" vertical="top"/>
    </xf>
    <xf numFmtId="0" fontId="11" fillId="0" borderId="0" xfId="0" applyFont="1" applyFill="1" applyBorder="1" applyAlignment="1">
      <alignment horizontal="center" wrapText="1"/>
    </xf>
    <xf numFmtId="0" fontId="10" fillId="0" borderId="0" xfId="13" applyFont="1" applyAlignment="1">
      <alignment horizontal="left" vertical="top" wrapText="1"/>
    </xf>
    <xf numFmtId="0" fontId="12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9" fontId="11" fillId="0" borderId="0" xfId="0" applyNumberFormat="1" applyFont="1" applyFill="1" applyBorder="1" applyAlignment="1">
      <alignment horizontal="center" wrapText="1"/>
    </xf>
    <xf numFmtId="9" fontId="11" fillId="0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10" fillId="0" borderId="0" xfId="13" applyFont="1" applyAlignment="1">
      <alignment vertical="top" wrapText="1"/>
    </xf>
    <xf numFmtId="2" fontId="13" fillId="0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vertical="center"/>
    </xf>
    <xf numFmtId="4" fontId="13" fillId="0" borderId="0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justify" vertical="top" wrapText="1"/>
    </xf>
    <xf numFmtId="2" fontId="11" fillId="0" borderId="0" xfId="0" applyNumberFormat="1" applyFont="1" applyAlignment="1">
      <alignment horizontal="justify"/>
    </xf>
    <xf numFmtId="0" fontId="11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right"/>
    </xf>
    <xf numFmtId="2" fontId="11" fillId="0" borderId="0" xfId="0" applyNumberFormat="1" applyFont="1" applyAlignment="1">
      <alignment horizontal="justify" vertical="top"/>
    </xf>
    <xf numFmtId="0" fontId="11" fillId="0" borderId="0" xfId="0" applyFont="1" applyAlignment="1">
      <alignment horizontal="center" wrapText="1"/>
    </xf>
    <xf numFmtId="2" fontId="11" fillId="0" borderId="0" xfId="0" quotePrefix="1" applyNumberFormat="1" applyFont="1" applyAlignment="1">
      <alignment horizontal="justify"/>
    </xf>
    <xf numFmtId="0" fontId="11" fillId="0" borderId="0" xfId="0" applyFont="1"/>
    <xf numFmtId="2" fontId="11" fillId="0" borderId="0" xfId="0" applyNumberFormat="1" applyFont="1" applyAlignment="1">
      <alignment horizontal="left" vertical="top" wrapText="1"/>
    </xf>
    <xf numFmtId="0" fontId="13" fillId="0" borderId="1" xfId="0" applyFont="1" applyFill="1" applyBorder="1" applyAlignment="1">
      <alignment horizontal="justify" vertical="top" wrapText="1"/>
    </xf>
    <xf numFmtId="0" fontId="13" fillId="0" borderId="1" xfId="0" applyFont="1" applyFill="1" applyBorder="1" applyAlignment="1">
      <alignment horizontal="center" wrapText="1"/>
    </xf>
    <xf numFmtId="4" fontId="13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justify" vertical="top" wrapText="1"/>
    </xf>
    <xf numFmtId="0" fontId="13" fillId="0" borderId="0" xfId="0" applyFont="1" applyFill="1" applyBorder="1" applyAlignment="1">
      <alignment horizontal="center" wrapText="1"/>
    </xf>
    <xf numFmtId="4" fontId="13" fillId="0" borderId="0" xfId="0" applyNumberFormat="1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justify" vertical="top"/>
    </xf>
    <xf numFmtId="0" fontId="11" fillId="0" borderId="2" xfId="0" applyFont="1" applyFill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4" fontId="11" fillId="0" borderId="2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justify" vertical="top"/>
    </xf>
    <xf numFmtId="2" fontId="13" fillId="0" borderId="1" xfId="0" applyNumberFormat="1" applyFont="1" applyFill="1" applyBorder="1" applyAlignment="1">
      <alignment horizontal="left" wrapText="1"/>
    </xf>
    <xf numFmtId="167" fontId="13" fillId="0" borderId="1" xfId="0" applyNumberFormat="1" applyFont="1" applyFill="1" applyBorder="1" applyAlignment="1">
      <alignment horizontal="right"/>
    </xf>
    <xf numFmtId="167" fontId="13" fillId="0" borderId="0" xfId="0" applyNumberFormat="1" applyFont="1" applyFill="1" applyBorder="1" applyAlignment="1">
      <alignment horizontal="right"/>
    </xf>
    <xf numFmtId="167" fontId="11" fillId="0" borderId="0" xfId="0" applyNumberFormat="1" applyFont="1" applyFill="1" applyBorder="1" applyAlignment="1">
      <alignment horizontal="right"/>
    </xf>
    <xf numFmtId="0" fontId="13" fillId="0" borderId="2" xfId="0" applyFont="1" applyFill="1" applyBorder="1" applyAlignment="1">
      <alignment horizontal="center"/>
    </xf>
    <xf numFmtId="0" fontId="13" fillId="0" borderId="2" xfId="0" applyNumberFormat="1" applyFont="1" applyFill="1" applyBorder="1" applyAlignment="1">
      <alignment horizontal="center"/>
    </xf>
    <xf numFmtId="167" fontId="13" fillId="0" borderId="2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justify" vertical="top"/>
    </xf>
    <xf numFmtId="0" fontId="13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justify" vertical="top" wrapText="1"/>
    </xf>
    <xf numFmtId="0" fontId="11" fillId="0" borderId="0" xfId="2" applyFont="1" applyFill="1" applyAlignment="1">
      <alignment horizontal="justify" vertical="top" wrapText="1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1" fillId="0" borderId="0" xfId="0" applyFont="1" applyAlignment="1">
      <alignment horizontal="right" vertical="top"/>
    </xf>
    <xf numFmtId="0" fontId="12" fillId="0" borderId="0" xfId="0" applyFont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horizontal="justify" vertical="top" wrapText="1"/>
    </xf>
    <xf numFmtId="4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3" xfId="0" applyNumberFormat="1" applyFont="1" applyFill="1" applyBorder="1" applyAlignment="1" applyProtection="1">
      <alignment horizontal="right"/>
      <protection locked="0"/>
    </xf>
    <xf numFmtId="4" fontId="11" fillId="0" borderId="0" xfId="0" applyNumberFormat="1" applyFont="1" applyFill="1" applyBorder="1" applyAlignment="1" applyProtection="1">
      <alignment horizontal="right"/>
      <protection locked="0"/>
    </xf>
    <xf numFmtId="4" fontId="11" fillId="0" borderId="1" xfId="0" applyNumberFormat="1" applyFont="1" applyFill="1" applyBorder="1" applyAlignment="1" applyProtection="1">
      <alignment horizontal="right"/>
      <protection locked="0"/>
    </xf>
    <xf numFmtId="4" fontId="11" fillId="0" borderId="1" xfId="0" applyNumberFormat="1" applyFont="1" applyFill="1" applyBorder="1" applyAlignment="1" applyProtection="1">
      <alignment vertical="center"/>
      <protection locked="0"/>
    </xf>
    <xf numFmtId="4" fontId="11" fillId="0" borderId="0" xfId="0" applyNumberFormat="1" applyFont="1" applyAlignment="1" applyProtection="1">
      <alignment horizontal="right"/>
      <protection locked="0"/>
    </xf>
    <xf numFmtId="4" fontId="11" fillId="0" borderId="0" xfId="0" applyNumberFormat="1" applyFont="1" applyFill="1" applyBorder="1" applyAlignment="1" applyProtection="1">
      <alignment vertical="center"/>
      <protection locked="0"/>
    </xf>
    <xf numFmtId="2" fontId="11" fillId="0" borderId="0" xfId="0" applyNumberFormat="1" applyFont="1" applyProtection="1">
      <protection locked="0"/>
    </xf>
    <xf numFmtId="4" fontId="13" fillId="0" borderId="1" xfId="0" applyNumberFormat="1" applyFont="1" applyFill="1" applyBorder="1" applyAlignment="1" applyProtection="1">
      <alignment horizontal="right" wrapText="1"/>
      <protection locked="0"/>
    </xf>
    <xf numFmtId="4" fontId="13" fillId="0" borderId="0" xfId="0" applyNumberFormat="1" applyFont="1" applyFill="1" applyBorder="1" applyAlignment="1" applyProtection="1">
      <alignment horizontal="right" wrapText="1"/>
      <protection locked="0"/>
    </xf>
    <xf numFmtId="4" fontId="11" fillId="0" borderId="2" xfId="0" applyNumberFormat="1" applyFont="1" applyFill="1" applyBorder="1" applyAlignment="1" applyProtection="1">
      <alignment horizontal="right"/>
      <protection locked="0"/>
    </xf>
    <xf numFmtId="4" fontId="13" fillId="0" borderId="2" xfId="0" applyNumberFormat="1" applyFont="1" applyFill="1" applyBorder="1" applyAlignment="1" applyProtection="1">
      <alignment horizontal="right"/>
      <protection locked="0"/>
    </xf>
    <xf numFmtId="4" fontId="13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</cellXfs>
  <cellStyles count="14">
    <cellStyle name="Comma" xfId="1" builtinId="3"/>
    <cellStyle name="Comma 2" xfId="7"/>
    <cellStyle name="Comma 3" xfId="11"/>
    <cellStyle name="Comma 4" xfId="12"/>
    <cellStyle name="Euro" xfId="6"/>
    <cellStyle name="Euro 2" xfId="9"/>
    <cellStyle name="Euro_BRANKO SIMIC-VRV-MAJ_2005" xfId="5"/>
    <cellStyle name="Normal" xfId="0" builtinId="0"/>
    <cellStyle name="Normal 2" xfId="10"/>
    <cellStyle name="Normal 5" xfId="3"/>
    <cellStyle name="Normal 5 2" xfId="4"/>
    <cellStyle name="Normal 5 2 2" xfId="8"/>
    <cellStyle name="Normal 6" xfId="13"/>
    <cellStyle name="Style 1" xfId="2"/>
  </cellStyles>
  <dxfs count="3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3425336</xdr:colOff>
      <xdr:row>91</xdr:row>
      <xdr:rowOff>173648</xdr:rowOff>
    </xdr:from>
    <xdr:to>
      <xdr:col>5</xdr:col>
      <xdr:colOff>889146</xdr:colOff>
      <xdr:row>98</xdr:row>
      <xdr:rowOff>125247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FDCA78EA-8FA8-4785-ADF9-F3FF77B8DA2F}"/>
            </a:ext>
          </a:extLst>
        </xdr:cNvPr>
        <xdr:cNvSpPr txBox="1"/>
      </xdr:nvSpPr>
      <xdr:spPr>
        <a:xfrm>
          <a:off x="3806336" y="25119623"/>
          <a:ext cx="2721610" cy="1351774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sr-Latn-ME" sz="1200" u="none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ODGOVORNI</a:t>
          </a:r>
          <a:r>
            <a:rPr lang="sr-Latn-ME" sz="1200" u="none" kern="50" baseline="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 PROJEKTANT:</a:t>
          </a:r>
        </a:p>
        <a:p>
          <a:pPr algn="ctr">
            <a:spcAft>
              <a:spcPts val="0"/>
            </a:spcAft>
          </a:pPr>
          <a:endParaRPr lang="sr-Latn-ME" sz="1200" u="none" kern="50" baseline="0">
            <a:effectLst/>
            <a:latin typeface="Swis721 LtCn BT" panose="020B0406020202030204" pitchFamily="34" charset="0"/>
            <a:ea typeface="SimSun" panose="02010600030101010101" pitchFamily="2" charset="-122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r-Latn-ME" sz="1200" u="none" kern="50" baseline="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___________________________           Miloš Dra</a:t>
          </a:r>
          <a:r>
            <a:rPr lang="sr-Latn-ME" sz="1200" baseline="0">
              <a:solidFill>
                <a:schemeClr val="dk1"/>
              </a:solidFill>
              <a:effectLst/>
              <a:latin typeface="Swis721 LtCn BT" panose="020B0406020202030204" pitchFamily="34" charset="0"/>
              <a:ea typeface="+mn-ea"/>
              <a:cs typeface="+mn-cs"/>
            </a:rPr>
            <a:t>gaš dipl.ing.maš</a:t>
          </a:r>
          <a:r>
            <a:rPr lang="sr-Latn-ME" sz="1200" u="none" kern="50" baseline="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                                                             </a:t>
          </a:r>
          <a:r>
            <a:rPr lang="sr-Latn-ME" sz="1200">
              <a:solidFill>
                <a:schemeClr val="dk1"/>
              </a:solidFill>
              <a:effectLst/>
              <a:latin typeface="Swis721 LtCn BT" panose="020B0406020202030204" pitchFamily="34" charset="0"/>
              <a:ea typeface="+mn-ea"/>
              <a:cs typeface="+mn-cs"/>
            </a:rPr>
            <a:t>Licenca br. MP UP I 107/7- 622-1</a:t>
          </a:r>
          <a:endParaRPr lang="en-US" sz="1200">
            <a:solidFill>
              <a:schemeClr val="dk1"/>
            </a:solidFill>
            <a:effectLst/>
            <a:latin typeface="Swis721 LtCn BT" panose="020B04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46892</xdr:colOff>
      <xdr:row>423</xdr:row>
      <xdr:rowOff>90121</xdr:rowOff>
    </xdr:from>
    <xdr:to>
      <xdr:col>5</xdr:col>
      <xdr:colOff>958752</xdr:colOff>
      <xdr:row>430</xdr:row>
      <xdr:rowOff>45671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7E4CEED0-CC53-41B5-AE70-9010748BD3D2}"/>
            </a:ext>
          </a:extLst>
        </xdr:cNvPr>
        <xdr:cNvSpPr txBox="1"/>
      </xdr:nvSpPr>
      <xdr:spPr>
        <a:xfrm>
          <a:off x="3875942" y="85329346"/>
          <a:ext cx="2721610" cy="12223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Mangal" panose="02040503050203030202" pitchFamily="18" charset="0"/>
            </a:rPr>
            <a:t>ODGOVORNI PROJEKTANT: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/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Mangal" panose="02040503050203030202" pitchFamily="18" charset="0"/>
            </a:rPr>
            <a:t> 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/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Mangal" panose="02040503050203030202" pitchFamily="18" charset="0"/>
            </a:rPr>
            <a:t> 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>
            <a:lnSpc>
              <a:spcPct val="115000"/>
            </a:lnSpc>
          </a:pPr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Miloš Dragaš dipl.ing.maš.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/>
          <a:r>
            <a:rPr lang="sr-Latn-ME" sz="1200" kern="50">
              <a:effectLst/>
              <a:latin typeface="Swis721 LtCn BT" panose="020B0406020202030204" pitchFamily="34" charset="0"/>
              <a:ea typeface="SimSun" panose="02010600030101010101" pitchFamily="2" charset="-122"/>
              <a:cs typeface="Arial" panose="020B0604020202020204" pitchFamily="34" charset="0"/>
            </a:rPr>
            <a:t>Licenca br. MP UP I 107/7- 622-1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  <a:p>
          <a:pPr algn="ctr"/>
          <a:r>
            <a:rPr lang="sr-Latn-ME" sz="1200" kern="50">
              <a:solidFill>
                <a:srgbClr val="8496B0"/>
              </a:solidFill>
              <a:effectLst/>
              <a:latin typeface="Swis721 LtCn BT" panose="020B0406020202030204" pitchFamily="34" charset="0"/>
              <a:ea typeface="SimSun" panose="02010600030101010101" pitchFamily="2" charset="-122"/>
              <a:cs typeface="Mangal" panose="02040503050203030202" pitchFamily="18" charset="0"/>
            </a:rPr>
            <a:t> </a:t>
          </a:r>
          <a:endParaRPr lang="en-US" sz="1200" kern="50">
            <a:effectLst/>
            <a:latin typeface="Times New Roman" panose="02020603050405020304" pitchFamily="18" charset="0"/>
            <a:ea typeface="SimSun" panose="02010600030101010101" pitchFamily="2" charset="-122"/>
            <a:cs typeface="Mangal" panose="02040503050203030202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tabSelected="1" view="pageBreakPreview" zoomScaleNormal="100" zoomScaleSheetLayoutView="100" workbookViewId="0">
      <selection activeCell="C13" sqref="C13"/>
    </sheetView>
  </sheetViews>
  <sheetFormatPr defaultRowHeight="15"/>
  <cols>
    <col min="1" max="1" width="5.7109375" style="85" customWidth="1"/>
    <col min="2" max="2" width="51.7109375" style="8" customWidth="1"/>
    <col min="3" max="3" width="7.42578125" style="5" customWidth="1"/>
    <col min="4" max="4" width="8.7109375" style="6" customWidth="1"/>
    <col min="5" max="5" width="11" style="112" customWidth="1"/>
    <col min="6" max="6" width="14.85546875" style="3" customWidth="1"/>
    <col min="7" max="16384" width="9.140625" style="4"/>
  </cols>
  <sheetData>
    <row r="1" spans="1:9" s="1" customFormat="1" ht="45">
      <c r="A1" s="11" t="s">
        <v>13</v>
      </c>
      <c r="B1" s="11" t="s">
        <v>0</v>
      </c>
      <c r="C1" s="11" t="s">
        <v>8</v>
      </c>
      <c r="D1" s="12" t="s">
        <v>9</v>
      </c>
      <c r="E1" s="97" t="s">
        <v>10</v>
      </c>
      <c r="F1" s="12" t="s">
        <v>11</v>
      </c>
      <c r="G1" s="13"/>
      <c r="H1" s="13"/>
      <c r="I1" s="13"/>
    </row>
    <row r="2" spans="1:9" s="1" customFormat="1">
      <c r="A2" s="84"/>
      <c r="B2" s="14"/>
      <c r="C2" s="15"/>
      <c r="D2" s="16"/>
      <c r="E2" s="98"/>
      <c r="F2" s="17"/>
      <c r="G2" s="13"/>
      <c r="H2" s="13"/>
      <c r="I2" s="13"/>
    </row>
    <row r="3" spans="1:9">
      <c r="B3" s="18"/>
      <c r="C3" s="19"/>
      <c r="D3" s="19"/>
      <c r="E3" s="99"/>
      <c r="F3" s="20"/>
      <c r="G3" s="21"/>
      <c r="H3" s="21"/>
      <c r="I3" s="21"/>
    </row>
    <row r="4" spans="1:9" ht="15.75">
      <c r="A4" s="86" t="s">
        <v>4</v>
      </c>
      <c r="B4" s="22" t="s">
        <v>52</v>
      </c>
      <c r="C4" s="23"/>
      <c r="D4" s="24"/>
      <c r="E4" s="100"/>
      <c r="F4" s="25"/>
      <c r="G4" s="21"/>
      <c r="H4" s="21"/>
      <c r="I4" s="21"/>
    </row>
    <row r="5" spans="1:9" ht="15.75">
      <c r="A5" s="87"/>
      <c r="B5" s="26"/>
      <c r="C5" s="27"/>
      <c r="D5" s="28"/>
      <c r="E5" s="99"/>
      <c r="F5" s="20"/>
      <c r="G5" s="21"/>
      <c r="H5" s="21"/>
      <c r="I5" s="21"/>
    </row>
    <row r="6" spans="1:9" ht="45.75">
      <c r="A6" s="84">
        <v>1</v>
      </c>
      <c r="B6" s="29" t="s">
        <v>55</v>
      </c>
      <c r="C6" s="27"/>
      <c r="D6" s="28"/>
      <c r="E6" s="99"/>
      <c r="F6" s="20"/>
      <c r="G6" s="21"/>
      <c r="H6" s="21"/>
      <c r="I6" s="21"/>
    </row>
    <row r="7" spans="1:9">
      <c r="A7" s="84"/>
      <c r="B7" s="29" t="s">
        <v>27</v>
      </c>
      <c r="C7" s="27"/>
      <c r="D7" s="28"/>
      <c r="E7" s="99"/>
      <c r="F7" s="20"/>
      <c r="G7" s="21"/>
      <c r="H7" s="21"/>
      <c r="I7" s="21"/>
    </row>
    <row r="8" spans="1:9">
      <c r="A8" s="84"/>
      <c r="B8" s="29" t="s">
        <v>47</v>
      </c>
      <c r="C8" s="27"/>
      <c r="D8" s="28"/>
      <c r="E8" s="99"/>
      <c r="F8" s="20"/>
      <c r="G8" s="21"/>
      <c r="H8" s="21"/>
      <c r="I8" s="21"/>
    </row>
    <row r="9" spans="1:9">
      <c r="A9" s="84"/>
      <c r="B9" s="30" t="s">
        <v>56</v>
      </c>
      <c r="C9" s="27"/>
      <c r="D9" s="28"/>
      <c r="E9" s="99"/>
      <c r="F9" s="20"/>
      <c r="G9" s="21"/>
      <c r="H9" s="21"/>
      <c r="I9" s="21"/>
    </row>
    <row r="10" spans="1:9">
      <c r="A10" s="84"/>
      <c r="B10" s="30" t="s">
        <v>57</v>
      </c>
      <c r="C10" s="27"/>
      <c r="D10" s="28"/>
      <c r="E10" s="99"/>
      <c r="F10" s="20"/>
      <c r="G10" s="21"/>
      <c r="H10" s="21"/>
      <c r="I10" s="21"/>
    </row>
    <row r="11" spans="1:9">
      <c r="A11" s="84"/>
      <c r="B11" s="30" t="s">
        <v>45</v>
      </c>
      <c r="C11" s="27"/>
      <c r="D11" s="28"/>
      <c r="E11" s="99"/>
      <c r="F11" s="20"/>
      <c r="G11" s="21"/>
      <c r="H11" s="21"/>
      <c r="I11" s="21"/>
    </row>
    <row r="12" spans="1:9">
      <c r="A12" s="84"/>
      <c r="B12" s="30" t="s">
        <v>58</v>
      </c>
      <c r="C12" s="27"/>
      <c r="D12" s="28"/>
      <c r="E12" s="99"/>
      <c r="F12" s="20"/>
      <c r="G12" s="21"/>
      <c r="H12" s="21"/>
      <c r="I12" s="21"/>
    </row>
    <row r="13" spans="1:9">
      <c r="A13" s="84"/>
      <c r="B13" s="30" t="s">
        <v>59</v>
      </c>
      <c r="C13" s="31" t="s">
        <v>12</v>
      </c>
      <c r="D13" s="28">
        <v>1</v>
      </c>
      <c r="E13" s="99"/>
      <c r="F13" s="20">
        <f t="shared" ref="F13" si="0">D13*E13</f>
        <v>0</v>
      </c>
      <c r="G13" s="21"/>
      <c r="H13" s="21"/>
      <c r="I13" s="21"/>
    </row>
    <row r="14" spans="1:9">
      <c r="A14" s="84"/>
      <c r="B14" s="30"/>
      <c r="C14" s="27"/>
      <c r="D14" s="28"/>
      <c r="E14" s="99"/>
      <c r="F14" s="20"/>
      <c r="G14" s="21"/>
      <c r="H14" s="21"/>
      <c r="I14" s="21"/>
    </row>
    <row r="15" spans="1:9" ht="45.75">
      <c r="A15" s="84">
        <v>2</v>
      </c>
      <c r="B15" s="29" t="s">
        <v>41</v>
      </c>
      <c r="C15" s="27"/>
      <c r="D15" s="28"/>
      <c r="E15" s="99"/>
      <c r="F15" s="20"/>
      <c r="G15" s="21"/>
      <c r="H15" s="21"/>
      <c r="I15" s="21"/>
    </row>
    <row r="16" spans="1:9">
      <c r="A16" s="84"/>
      <c r="B16" s="29" t="s">
        <v>50</v>
      </c>
      <c r="C16" s="27"/>
      <c r="D16" s="28"/>
      <c r="E16" s="99"/>
      <c r="F16" s="20"/>
      <c r="G16" s="21"/>
      <c r="H16" s="21"/>
      <c r="I16" s="21"/>
    </row>
    <row r="17" spans="1:9">
      <c r="A17" s="84"/>
      <c r="B17" s="29" t="s">
        <v>46</v>
      </c>
      <c r="C17" s="27"/>
      <c r="D17" s="28"/>
      <c r="E17" s="99"/>
      <c r="F17" s="20"/>
      <c r="G17" s="21"/>
      <c r="H17" s="21"/>
      <c r="I17" s="21"/>
    </row>
    <row r="18" spans="1:9">
      <c r="A18" s="84"/>
      <c r="B18" s="29" t="s">
        <v>27</v>
      </c>
      <c r="C18" s="27"/>
      <c r="D18" s="28"/>
      <c r="E18" s="99"/>
      <c r="F18" s="20"/>
      <c r="G18" s="21"/>
      <c r="H18" s="21"/>
      <c r="I18" s="21"/>
    </row>
    <row r="19" spans="1:9">
      <c r="A19" s="84"/>
      <c r="B19" s="29" t="s">
        <v>47</v>
      </c>
      <c r="C19" s="27"/>
      <c r="D19" s="28"/>
      <c r="E19" s="99"/>
      <c r="F19" s="20"/>
      <c r="G19" s="21"/>
      <c r="H19" s="21"/>
      <c r="I19" s="21"/>
    </row>
    <row r="20" spans="1:9" ht="17.25" customHeight="1">
      <c r="A20" s="84"/>
      <c r="B20" s="30" t="s">
        <v>48</v>
      </c>
      <c r="C20" s="27"/>
      <c r="D20" s="28"/>
      <c r="E20" s="99"/>
      <c r="F20" s="20"/>
      <c r="G20" s="21"/>
      <c r="H20" s="21"/>
      <c r="I20" s="21"/>
    </row>
    <row r="21" spans="1:9">
      <c r="A21" s="84"/>
      <c r="B21" s="30" t="s">
        <v>49</v>
      </c>
      <c r="C21" s="27"/>
      <c r="D21" s="28"/>
      <c r="E21" s="99"/>
      <c r="F21" s="20"/>
      <c r="G21" s="21"/>
      <c r="H21" s="21"/>
      <c r="I21" s="21"/>
    </row>
    <row r="22" spans="1:9">
      <c r="A22" s="84"/>
      <c r="B22" s="30" t="s">
        <v>36</v>
      </c>
      <c r="C22" s="27"/>
      <c r="D22" s="28"/>
      <c r="E22" s="99"/>
      <c r="F22" s="20"/>
      <c r="G22" s="21"/>
      <c r="H22" s="21"/>
      <c r="I22" s="21"/>
    </row>
    <row r="23" spans="1:9">
      <c r="A23" s="84"/>
      <c r="B23" s="30" t="s">
        <v>37</v>
      </c>
      <c r="C23" s="31"/>
      <c r="D23" s="28"/>
      <c r="E23" s="99"/>
      <c r="F23" s="20"/>
      <c r="G23" s="21"/>
      <c r="H23" s="21"/>
      <c r="I23" s="21"/>
    </row>
    <row r="24" spans="1:9">
      <c r="A24" s="84"/>
      <c r="B24" s="30" t="s">
        <v>42</v>
      </c>
      <c r="C24" s="31" t="s">
        <v>12</v>
      </c>
      <c r="D24" s="28">
        <v>1</v>
      </c>
      <c r="E24" s="99"/>
      <c r="F24" s="20">
        <f>D24*E24</f>
        <v>0</v>
      </c>
      <c r="G24" s="21"/>
      <c r="H24" s="21"/>
      <c r="I24" s="21"/>
    </row>
    <row r="25" spans="1:9">
      <c r="A25" s="84"/>
      <c r="B25" s="30"/>
      <c r="C25" s="27"/>
      <c r="D25" s="28"/>
      <c r="E25" s="99"/>
      <c r="F25" s="20"/>
      <c r="G25" s="21"/>
      <c r="H25" s="21"/>
      <c r="I25" s="21"/>
    </row>
    <row r="26" spans="1:9" ht="45.75">
      <c r="A26" s="84">
        <v>3</v>
      </c>
      <c r="B26" s="32" t="s">
        <v>38</v>
      </c>
      <c r="C26" s="27"/>
      <c r="D26" s="28"/>
      <c r="E26" s="99"/>
      <c r="F26" s="20"/>
      <c r="G26" s="21"/>
      <c r="H26" s="21"/>
      <c r="I26" s="21"/>
    </row>
    <row r="27" spans="1:9" ht="15.75" customHeight="1">
      <c r="A27" s="87"/>
      <c r="B27" s="33" t="s">
        <v>28</v>
      </c>
      <c r="C27" s="31" t="s">
        <v>12</v>
      </c>
      <c r="D27" s="28">
        <v>1</v>
      </c>
      <c r="E27" s="99"/>
      <c r="F27" s="20">
        <f>D27*E27</f>
        <v>0</v>
      </c>
      <c r="G27" s="21"/>
      <c r="H27" s="21"/>
      <c r="I27" s="21"/>
    </row>
    <row r="28" spans="1:9" ht="15.75">
      <c r="A28" s="87"/>
      <c r="B28" s="26"/>
      <c r="C28" s="27"/>
      <c r="D28" s="28"/>
      <c r="E28" s="99"/>
      <c r="F28" s="20"/>
      <c r="G28" s="21"/>
      <c r="H28" s="21"/>
      <c r="I28" s="21"/>
    </row>
    <row r="29" spans="1:9" ht="30">
      <c r="A29" s="84">
        <v>4</v>
      </c>
      <c r="B29" s="34" t="s">
        <v>39</v>
      </c>
      <c r="C29" s="31" t="s">
        <v>14</v>
      </c>
      <c r="D29" s="28">
        <v>10</v>
      </c>
      <c r="E29" s="99"/>
      <c r="F29" s="20">
        <f>D29*E29</f>
        <v>0</v>
      </c>
      <c r="G29" s="21"/>
      <c r="H29" s="21"/>
      <c r="I29" s="21"/>
    </row>
    <row r="30" spans="1:9" ht="15.75">
      <c r="A30" s="87"/>
      <c r="B30" s="26"/>
      <c r="C30" s="27"/>
      <c r="D30" s="28"/>
      <c r="E30" s="99"/>
      <c r="F30" s="20"/>
      <c r="G30" s="21"/>
      <c r="H30" s="21"/>
      <c r="I30" s="21"/>
    </row>
    <row r="31" spans="1:9" ht="105">
      <c r="A31" s="84">
        <v>5</v>
      </c>
      <c r="B31" s="35" t="s">
        <v>40</v>
      </c>
      <c r="C31" s="36"/>
      <c r="D31" s="37">
        <v>0.5</v>
      </c>
      <c r="E31" s="99"/>
      <c r="F31" s="20">
        <f>D31*E31</f>
        <v>0</v>
      </c>
      <c r="G31" s="21"/>
      <c r="H31" s="21"/>
      <c r="I31" s="21"/>
    </row>
    <row r="32" spans="1:9" ht="15.75">
      <c r="A32" s="87"/>
      <c r="B32" s="26"/>
      <c r="C32" s="27"/>
      <c r="D32" s="28"/>
      <c r="E32" s="99"/>
      <c r="F32" s="20"/>
      <c r="G32" s="21"/>
      <c r="H32" s="21"/>
      <c r="I32" s="21"/>
    </row>
    <row r="33" spans="1:9" ht="60">
      <c r="A33" s="84">
        <v>6</v>
      </c>
      <c r="B33" s="38" t="s">
        <v>34</v>
      </c>
      <c r="C33" s="31" t="s">
        <v>14</v>
      </c>
      <c r="D33" s="28">
        <v>18</v>
      </c>
      <c r="E33" s="99"/>
      <c r="F33" s="20">
        <f>D33*E33</f>
        <v>0</v>
      </c>
      <c r="G33" s="21"/>
      <c r="H33" s="21"/>
      <c r="I33" s="21"/>
    </row>
    <row r="34" spans="1:9" ht="15.75">
      <c r="A34" s="87"/>
      <c r="B34" s="26"/>
      <c r="C34" s="27"/>
      <c r="D34" s="28"/>
      <c r="E34" s="99"/>
      <c r="F34" s="20"/>
      <c r="G34" s="21"/>
      <c r="H34" s="21"/>
      <c r="I34" s="21"/>
    </row>
    <row r="35" spans="1:9" ht="60">
      <c r="A35" s="84">
        <v>7</v>
      </c>
      <c r="B35" s="39" t="s">
        <v>35</v>
      </c>
      <c r="C35" s="27"/>
      <c r="D35" s="28"/>
      <c r="E35" s="99"/>
      <c r="F35" s="20"/>
      <c r="G35" s="21"/>
      <c r="H35" s="21"/>
      <c r="I35" s="21"/>
    </row>
    <row r="36" spans="1:9">
      <c r="A36" s="84"/>
      <c r="B36" s="40" t="s">
        <v>32</v>
      </c>
      <c r="C36" s="31" t="s">
        <v>14</v>
      </c>
      <c r="D36" s="28">
        <v>17</v>
      </c>
      <c r="E36" s="99"/>
      <c r="F36" s="20">
        <f>D36*E36</f>
        <v>0</v>
      </c>
      <c r="G36" s="21"/>
      <c r="H36" s="21"/>
      <c r="I36" s="21"/>
    </row>
    <row r="37" spans="1:9">
      <c r="A37" s="84"/>
      <c r="B37" s="40" t="s">
        <v>43</v>
      </c>
      <c r="C37" s="31" t="s">
        <v>14</v>
      </c>
      <c r="D37" s="28">
        <v>17</v>
      </c>
      <c r="E37" s="99"/>
      <c r="F37" s="20">
        <f>D37*E37</f>
        <v>0</v>
      </c>
      <c r="G37" s="21"/>
      <c r="H37" s="21"/>
      <c r="I37" s="21"/>
    </row>
    <row r="38" spans="1:9" ht="15.75">
      <c r="A38" s="84"/>
      <c r="B38" s="26"/>
      <c r="C38" s="27"/>
      <c r="D38" s="28"/>
      <c r="E38" s="99"/>
      <c r="F38" s="20"/>
      <c r="G38" s="21"/>
      <c r="H38" s="21"/>
      <c r="I38" s="21"/>
    </row>
    <row r="39" spans="1:9" ht="75">
      <c r="A39" s="84">
        <v>8</v>
      </c>
      <c r="B39" s="32" t="s">
        <v>31</v>
      </c>
      <c r="C39" s="27"/>
      <c r="D39" s="37">
        <v>0.5</v>
      </c>
      <c r="E39" s="99"/>
      <c r="F39" s="20">
        <f>D39*E39</f>
        <v>0</v>
      </c>
      <c r="G39" s="21"/>
      <c r="H39" s="21"/>
      <c r="I39" s="21"/>
    </row>
    <row r="40" spans="1:9" ht="15.75">
      <c r="A40" s="84"/>
      <c r="B40" s="26"/>
      <c r="C40" s="27"/>
      <c r="D40" s="28"/>
      <c r="E40" s="99"/>
      <c r="F40" s="20"/>
      <c r="G40" s="21"/>
      <c r="H40" s="21"/>
      <c r="I40" s="21"/>
    </row>
    <row r="41" spans="1:9" ht="105">
      <c r="A41" s="84">
        <v>9</v>
      </c>
      <c r="B41" s="38" t="s">
        <v>29</v>
      </c>
      <c r="C41" s="27"/>
      <c r="D41" s="28"/>
      <c r="E41" s="99"/>
      <c r="F41" s="20"/>
      <c r="G41" s="21"/>
      <c r="H41" s="21"/>
      <c r="I41" s="21"/>
    </row>
    <row r="42" spans="1:9">
      <c r="A42" s="84"/>
      <c r="B42" s="40" t="s">
        <v>33</v>
      </c>
      <c r="C42" s="31" t="s">
        <v>14</v>
      </c>
      <c r="D42" s="28">
        <v>17</v>
      </c>
      <c r="E42" s="99"/>
      <c r="F42" s="20">
        <f>D42*E42</f>
        <v>0</v>
      </c>
      <c r="G42" s="21"/>
      <c r="H42" s="21"/>
      <c r="I42" s="21"/>
    </row>
    <row r="43" spans="1:9">
      <c r="A43" s="84"/>
      <c r="B43" s="40" t="s">
        <v>44</v>
      </c>
      <c r="C43" s="31" t="s">
        <v>14</v>
      </c>
      <c r="D43" s="28">
        <v>17</v>
      </c>
      <c r="E43" s="99"/>
      <c r="F43" s="20">
        <f>D43*E43</f>
        <v>0</v>
      </c>
      <c r="G43" s="21"/>
      <c r="H43" s="21"/>
      <c r="I43" s="21"/>
    </row>
    <row r="44" spans="1:9" ht="15.75">
      <c r="A44" s="84"/>
      <c r="B44" s="26"/>
      <c r="C44" s="27"/>
      <c r="D44" s="28"/>
      <c r="E44" s="99"/>
      <c r="F44" s="20"/>
      <c r="G44" s="21"/>
      <c r="H44" s="21"/>
      <c r="I44" s="21"/>
    </row>
    <row r="45" spans="1:9" ht="45">
      <c r="A45" s="84">
        <v>10</v>
      </c>
      <c r="B45" s="41" t="s">
        <v>30</v>
      </c>
      <c r="C45" s="27" t="s">
        <v>20</v>
      </c>
      <c r="D45" s="28">
        <v>1</v>
      </c>
      <c r="E45" s="99"/>
      <c r="F45" s="20">
        <f>D45*E45</f>
        <v>0</v>
      </c>
      <c r="G45" s="21"/>
      <c r="H45" s="21"/>
      <c r="I45" s="21"/>
    </row>
    <row r="46" spans="1:9">
      <c r="A46" s="84"/>
      <c r="B46" s="41"/>
      <c r="C46" s="27"/>
      <c r="D46" s="28"/>
      <c r="E46" s="99"/>
      <c r="F46" s="20"/>
      <c r="G46" s="21"/>
      <c r="H46" s="21"/>
      <c r="I46" s="21"/>
    </row>
    <row r="47" spans="1:9" ht="105">
      <c r="A47" s="84">
        <v>11</v>
      </c>
      <c r="B47" s="41" t="s">
        <v>63</v>
      </c>
      <c r="C47" s="27" t="s">
        <v>62</v>
      </c>
      <c r="D47" s="28">
        <v>2</v>
      </c>
      <c r="E47" s="99"/>
      <c r="F47" s="20">
        <f>D47*E47</f>
        <v>0</v>
      </c>
      <c r="G47" s="21"/>
      <c r="H47" s="21"/>
      <c r="I47" s="21"/>
    </row>
    <row r="48" spans="1:9">
      <c r="A48" s="84"/>
      <c r="B48" s="41"/>
      <c r="C48" s="27"/>
      <c r="D48" s="28"/>
      <c r="E48" s="99"/>
      <c r="F48" s="20"/>
      <c r="G48" s="21"/>
      <c r="H48" s="21"/>
      <c r="I48" s="21"/>
    </row>
    <row r="49" spans="1:9" ht="30">
      <c r="A49" s="84">
        <v>12</v>
      </c>
      <c r="B49" s="41" t="s">
        <v>64</v>
      </c>
      <c r="C49" s="27" t="s">
        <v>62</v>
      </c>
      <c r="D49" s="28">
        <v>2</v>
      </c>
      <c r="E49" s="99"/>
      <c r="F49" s="20">
        <f>D49*E49</f>
        <v>0</v>
      </c>
      <c r="G49" s="21"/>
      <c r="H49" s="21"/>
      <c r="I49" s="21"/>
    </row>
    <row r="50" spans="1:9" ht="15.75">
      <c r="A50" s="87"/>
      <c r="B50" s="26"/>
      <c r="C50" s="27"/>
      <c r="D50" s="28"/>
      <c r="E50" s="99"/>
      <c r="F50" s="20"/>
      <c r="G50" s="21"/>
      <c r="H50" s="21"/>
      <c r="I50" s="21"/>
    </row>
    <row r="51" spans="1:9" ht="15.75" customHeight="1">
      <c r="A51" s="86" t="s">
        <v>4</v>
      </c>
      <c r="B51" s="42" t="s">
        <v>51</v>
      </c>
      <c r="C51" s="43"/>
      <c r="D51" s="44"/>
      <c r="E51" s="101"/>
      <c r="F51" s="45">
        <f>SUM(F6:F50)</f>
        <v>0</v>
      </c>
      <c r="G51" s="21"/>
      <c r="H51" s="21"/>
      <c r="I51" s="21"/>
    </row>
    <row r="52" spans="1:9">
      <c r="A52" s="88"/>
      <c r="B52" s="18"/>
      <c r="C52" s="31"/>
      <c r="D52" s="28"/>
      <c r="E52" s="99"/>
      <c r="F52" s="20"/>
      <c r="G52" s="21"/>
      <c r="H52" s="21"/>
      <c r="I52" s="21"/>
    </row>
    <row r="53" spans="1:9" ht="15.75">
      <c r="A53" s="86" t="s">
        <v>5</v>
      </c>
      <c r="B53" s="22" t="s">
        <v>53</v>
      </c>
      <c r="C53" s="23"/>
      <c r="D53" s="24"/>
      <c r="E53" s="100"/>
      <c r="F53" s="25"/>
      <c r="G53" s="21"/>
      <c r="H53" s="21"/>
      <c r="I53" s="21"/>
    </row>
    <row r="54" spans="1:9" ht="15.75">
      <c r="A54" s="87"/>
      <c r="B54" s="26"/>
      <c r="C54" s="27"/>
      <c r="D54" s="28"/>
      <c r="E54" s="99"/>
      <c r="F54" s="20"/>
      <c r="G54" s="21"/>
      <c r="H54" s="21"/>
      <c r="I54" s="21"/>
    </row>
    <row r="55" spans="1:9" ht="45">
      <c r="A55" s="95">
        <v>6</v>
      </c>
      <c r="B55" s="96" t="s">
        <v>60</v>
      </c>
      <c r="C55" s="56" t="s">
        <v>12</v>
      </c>
      <c r="D55" s="52">
        <v>1</v>
      </c>
      <c r="E55" s="102"/>
      <c r="F55" s="54">
        <f>D55*E55</f>
        <v>0</v>
      </c>
      <c r="G55" s="21"/>
      <c r="H55" s="21"/>
      <c r="I55" s="21"/>
    </row>
    <row r="56" spans="1:9">
      <c r="A56" s="95"/>
      <c r="B56" s="96"/>
      <c r="C56" s="56"/>
      <c r="D56" s="52"/>
      <c r="E56" s="102"/>
      <c r="F56" s="54"/>
      <c r="G56" s="21"/>
      <c r="H56" s="21"/>
      <c r="I56" s="21"/>
    </row>
    <row r="57" spans="1:9" ht="75">
      <c r="A57" s="95">
        <v>7</v>
      </c>
      <c r="B57" s="96" t="s">
        <v>61</v>
      </c>
      <c r="C57" s="56" t="s">
        <v>14</v>
      </c>
      <c r="D57" s="52">
        <v>12</v>
      </c>
      <c r="E57" s="102"/>
      <c r="F57" s="54">
        <f>D57*E57</f>
        <v>0</v>
      </c>
      <c r="G57" s="21"/>
      <c r="H57" s="21"/>
      <c r="I57" s="21"/>
    </row>
    <row r="58" spans="1:9">
      <c r="A58" s="95"/>
      <c r="B58" s="96"/>
      <c r="C58" s="56"/>
      <c r="D58" s="52"/>
      <c r="E58" s="102"/>
      <c r="F58" s="54"/>
      <c r="G58" s="21"/>
      <c r="H58" s="21"/>
      <c r="I58" s="21"/>
    </row>
    <row r="59" spans="1:9" ht="15.75">
      <c r="A59" s="86" t="s">
        <v>5</v>
      </c>
      <c r="B59" s="42" t="s">
        <v>51</v>
      </c>
      <c r="C59" s="43"/>
      <c r="D59" s="44"/>
      <c r="E59" s="101"/>
      <c r="F59" s="45">
        <f>SUM(F55:F57)</f>
        <v>0</v>
      </c>
      <c r="G59" s="21"/>
      <c r="H59" s="21"/>
      <c r="I59" s="21"/>
    </row>
    <row r="60" spans="1:9">
      <c r="A60" s="88"/>
      <c r="B60" s="18"/>
      <c r="C60" s="31"/>
      <c r="D60" s="28"/>
      <c r="E60" s="99"/>
      <c r="F60" s="20"/>
      <c r="G60" s="21"/>
      <c r="H60" s="21"/>
      <c r="I60" s="21"/>
    </row>
    <row r="61" spans="1:9" ht="15.75">
      <c r="A61" s="87" t="s">
        <v>54</v>
      </c>
      <c r="B61" s="50" t="s">
        <v>3</v>
      </c>
      <c r="C61" s="47"/>
      <c r="D61" s="48"/>
      <c r="E61" s="103"/>
      <c r="F61" s="49"/>
      <c r="G61" s="21"/>
      <c r="H61" s="21"/>
      <c r="I61" s="21"/>
    </row>
    <row r="62" spans="1:9" ht="15.75">
      <c r="A62" s="87"/>
      <c r="B62" s="46"/>
      <c r="C62" s="47"/>
      <c r="D62" s="48"/>
      <c r="E62" s="103"/>
      <c r="F62" s="49"/>
      <c r="G62" s="21"/>
      <c r="H62" s="21"/>
      <c r="I62" s="21"/>
    </row>
    <row r="63" spans="1:9">
      <c r="A63" s="89">
        <v>1</v>
      </c>
      <c r="B63" s="51" t="s">
        <v>15</v>
      </c>
      <c r="C63" s="52"/>
      <c r="D63" s="53"/>
      <c r="E63" s="102"/>
      <c r="F63" s="54"/>
      <c r="G63" s="21"/>
      <c r="H63" s="21"/>
      <c r="I63" s="21"/>
    </row>
    <row r="64" spans="1:9" ht="30">
      <c r="A64" s="89"/>
      <c r="B64" s="55" t="s">
        <v>16</v>
      </c>
      <c r="C64" s="56"/>
      <c r="D64" s="53"/>
      <c r="E64" s="102"/>
      <c r="F64" s="54"/>
      <c r="G64" s="21"/>
      <c r="H64" s="21"/>
      <c r="I64" s="21"/>
    </row>
    <row r="65" spans="1:9">
      <c r="A65" s="89"/>
      <c r="B65" s="51" t="s">
        <v>17</v>
      </c>
      <c r="C65" s="52"/>
      <c r="D65" s="52"/>
      <c r="E65" s="102"/>
      <c r="F65" s="54"/>
      <c r="G65" s="21"/>
      <c r="H65" s="21"/>
      <c r="I65" s="21"/>
    </row>
    <row r="66" spans="1:9">
      <c r="A66" s="89"/>
      <c r="B66" s="51" t="s">
        <v>18</v>
      </c>
      <c r="C66" s="56"/>
      <c r="D66" s="53"/>
      <c r="E66" s="102"/>
      <c r="F66" s="54"/>
      <c r="G66" s="21"/>
      <c r="H66" s="21"/>
      <c r="I66" s="21"/>
    </row>
    <row r="67" spans="1:9" ht="45">
      <c r="A67" s="89"/>
      <c r="B67" s="51" t="s">
        <v>19</v>
      </c>
      <c r="C67" s="56" t="s">
        <v>20</v>
      </c>
      <c r="D67" s="53">
        <v>1</v>
      </c>
      <c r="E67" s="102"/>
      <c r="F67" s="54">
        <f>E67</f>
        <v>0</v>
      </c>
      <c r="G67" s="21"/>
      <c r="H67" s="21"/>
      <c r="I67" s="21"/>
    </row>
    <row r="68" spans="1:9">
      <c r="A68" s="89"/>
      <c r="B68" s="51"/>
      <c r="C68" s="56"/>
      <c r="D68" s="53"/>
      <c r="E68" s="102"/>
      <c r="F68" s="54"/>
      <c r="G68" s="21"/>
      <c r="H68" s="21"/>
      <c r="I68" s="21"/>
    </row>
    <row r="69" spans="1:9">
      <c r="A69" s="89">
        <v>2</v>
      </c>
      <c r="B69" s="51" t="s">
        <v>21</v>
      </c>
      <c r="C69" s="56"/>
      <c r="D69" s="53"/>
      <c r="E69" s="102"/>
      <c r="F69" s="54"/>
      <c r="G69" s="21"/>
      <c r="H69" s="21"/>
      <c r="I69" s="21"/>
    </row>
    <row r="70" spans="1:9" ht="30">
      <c r="A70" s="89"/>
      <c r="B70" s="57" t="s">
        <v>25</v>
      </c>
      <c r="C70" s="56"/>
      <c r="D70" s="53"/>
      <c r="E70" s="102"/>
      <c r="F70" s="54"/>
      <c r="G70" s="21"/>
      <c r="H70" s="21"/>
      <c r="I70" s="21"/>
    </row>
    <row r="71" spans="1:9">
      <c r="A71" s="89"/>
      <c r="B71" s="51" t="s">
        <v>22</v>
      </c>
      <c r="C71" s="56"/>
      <c r="D71" s="53"/>
      <c r="E71" s="102"/>
      <c r="F71" s="54"/>
      <c r="G71" s="21"/>
      <c r="H71" s="21"/>
      <c r="I71" s="21"/>
    </row>
    <row r="72" spans="1:9">
      <c r="A72" s="89"/>
      <c r="B72" s="51" t="s">
        <v>23</v>
      </c>
      <c r="C72" s="56" t="s">
        <v>20</v>
      </c>
      <c r="D72" s="58">
        <v>1</v>
      </c>
      <c r="E72" s="104"/>
      <c r="F72" s="54">
        <f>E72</f>
        <v>0</v>
      </c>
      <c r="G72" s="21"/>
      <c r="H72" s="21"/>
      <c r="I72" s="21"/>
    </row>
    <row r="73" spans="1:9">
      <c r="A73" s="89"/>
      <c r="B73" s="51"/>
      <c r="C73" s="56"/>
      <c r="D73" s="53"/>
      <c r="E73" s="102"/>
      <c r="F73" s="54"/>
      <c r="G73" s="21"/>
      <c r="H73" s="21"/>
      <c r="I73" s="21"/>
    </row>
    <row r="74" spans="1:9" ht="45">
      <c r="A74" s="89">
        <v>3</v>
      </c>
      <c r="B74" s="59" t="s">
        <v>24</v>
      </c>
      <c r="C74" s="56" t="s">
        <v>20</v>
      </c>
      <c r="D74" s="53">
        <v>1</v>
      </c>
      <c r="E74" s="102"/>
      <c r="F74" s="54">
        <f>E74</f>
        <v>0</v>
      </c>
      <c r="G74" s="21"/>
      <c r="H74" s="21"/>
      <c r="I74" s="21"/>
    </row>
    <row r="75" spans="1:9">
      <c r="A75" s="89"/>
      <c r="B75" s="59"/>
      <c r="C75" s="56"/>
      <c r="D75" s="53"/>
      <c r="E75" s="102"/>
      <c r="F75" s="54"/>
      <c r="G75" s="21"/>
      <c r="H75" s="21"/>
      <c r="I75" s="21"/>
    </row>
    <row r="76" spans="1:9" ht="31.5">
      <c r="A76" s="90" t="s">
        <v>54</v>
      </c>
      <c r="B76" s="60" t="s">
        <v>7</v>
      </c>
      <c r="C76" s="61"/>
      <c r="D76" s="62"/>
      <c r="E76" s="105"/>
      <c r="F76" s="45">
        <f>SUM(F67:F74)</f>
        <v>0</v>
      </c>
      <c r="G76" s="21"/>
      <c r="H76" s="21"/>
      <c r="I76" s="21"/>
    </row>
    <row r="77" spans="1:9" ht="15.75">
      <c r="A77" s="91"/>
      <c r="B77" s="63"/>
      <c r="C77" s="64"/>
      <c r="D77" s="65"/>
      <c r="E77" s="106"/>
      <c r="F77" s="49"/>
      <c r="G77" s="21"/>
      <c r="H77" s="21"/>
      <c r="I77" s="21"/>
    </row>
    <row r="78" spans="1:9" ht="15.75">
      <c r="A78" s="92"/>
      <c r="B78" s="66" t="s">
        <v>6</v>
      </c>
      <c r="C78" s="67"/>
      <c r="D78" s="68"/>
      <c r="E78" s="107"/>
      <c r="F78" s="69"/>
      <c r="G78" s="21"/>
      <c r="H78" s="21"/>
      <c r="I78" s="21"/>
    </row>
    <row r="79" spans="1:9">
      <c r="B79" s="70"/>
      <c r="C79" s="27"/>
      <c r="D79" s="28"/>
      <c r="E79" s="99"/>
      <c r="F79" s="20"/>
      <c r="G79" s="21"/>
      <c r="H79" s="21"/>
      <c r="I79" s="21"/>
    </row>
    <row r="80" spans="1:9" ht="15.75">
      <c r="A80" s="86" t="s">
        <v>4</v>
      </c>
      <c r="B80" s="71" t="str">
        <f>B4</f>
        <v>KLIMATIZACIJA PROSTORA</v>
      </c>
      <c r="C80" s="23"/>
      <c r="D80" s="24"/>
      <c r="E80" s="100"/>
      <c r="F80" s="72">
        <f>F51</f>
        <v>0</v>
      </c>
      <c r="G80" s="21"/>
      <c r="H80" s="21"/>
      <c r="I80" s="21"/>
    </row>
    <row r="81" spans="1:9" ht="15.75">
      <c r="A81" s="93"/>
      <c r="B81" s="70"/>
      <c r="C81" s="27"/>
      <c r="D81" s="28"/>
      <c r="E81" s="99"/>
      <c r="F81" s="73"/>
      <c r="G81" s="21"/>
      <c r="H81" s="21"/>
      <c r="I81" s="21"/>
    </row>
    <row r="82" spans="1:9" ht="15.75">
      <c r="A82" s="86" t="s">
        <v>5</v>
      </c>
      <c r="B82" s="42" t="s">
        <v>51</v>
      </c>
      <c r="C82" s="43"/>
      <c r="D82" s="44"/>
      <c r="E82" s="101"/>
      <c r="F82" s="45">
        <f>F59</f>
        <v>0</v>
      </c>
      <c r="G82" s="21"/>
      <c r="H82" s="21"/>
      <c r="I82" s="21"/>
    </row>
    <row r="83" spans="1:9" ht="15.75">
      <c r="A83" s="93"/>
      <c r="B83" s="70"/>
      <c r="C83" s="27"/>
      <c r="D83" s="28"/>
      <c r="E83" s="99"/>
      <c r="F83" s="73"/>
      <c r="G83" s="21"/>
      <c r="H83" s="21"/>
      <c r="I83" s="21"/>
    </row>
    <row r="84" spans="1:9" ht="15.75">
      <c r="A84" s="87" t="s">
        <v>5</v>
      </c>
      <c r="B84" s="26" t="str">
        <f>B61</f>
        <v>PRIPREMNO ZAVRŠNI RADOVI</v>
      </c>
      <c r="C84" s="27"/>
      <c r="D84" s="28"/>
      <c r="E84" s="99"/>
      <c r="F84" s="73">
        <f>F76</f>
        <v>0</v>
      </c>
      <c r="G84" s="21"/>
      <c r="H84" s="21"/>
      <c r="I84" s="21"/>
    </row>
    <row r="85" spans="1:9" ht="23.25" customHeight="1">
      <c r="B85" s="70"/>
      <c r="C85" s="27"/>
      <c r="D85" s="28"/>
      <c r="E85" s="99"/>
      <c r="F85" s="74"/>
      <c r="G85" s="21"/>
      <c r="H85" s="21"/>
      <c r="I85" s="21"/>
    </row>
    <row r="86" spans="1:9" ht="15.75">
      <c r="A86" s="94"/>
      <c r="B86" s="66" t="s">
        <v>1</v>
      </c>
      <c r="C86" s="75"/>
      <c r="D86" s="76"/>
      <c r="E86" s="108"/>
      <c r="F86" s="77">
        <f>SUM(F80:F85)</f>
        <v>0</v>
      </c>
      <c r="G86" s="21"/>
      <c r="H86" s="21"/>
      <c r="I86" s="21"/>
    </row>
    <row r="87" spans="1:9" ht="15.75">
      <c r="A87" s="93"/>
      <c r="B87" s="78"/>
      <c r="C87" s="79"/>
      <c r="D87" s="80"/>
      <c r="E87" s="109"/>
      <c r="F87" s="73"/>
      <c r="G87" s="21"/>
      <c r="H87" s="21"/>
      <c r="I87" s="21"/>
    </row>
    <row r="88" spans="1:9" ht="15.75">
      <c r="A88" s="94"/>
      <c r="B88" s="66" t="s">
        <v>26</v>
      </c>
      <c r="C88" s="75"/>
      <c r="D88" s="76"/>
      <c r="E88" s="108"/>
      <c r="F88" s="77">
        <f>F86*21%</f>
        <v>0</v>
      </c>
      <c r="G88" s="21"/>
      <c r="H88" s="21"/>
      <c r="I88" s="21"/>
    </row>
    <row r="89" spans="1:9" ht="15.75">
      <c r="A89" s="93"/>
      <c r="B89" s="78"/>
      <c r="C89" s="79"/>
      <c r="D89" s="80"/>
      <c r="E89" s="109"/>
      <c r="F89" s="73"/>
      <c r="G89" s="21"/>
      <c r="H89" s="21"/>
      <c r="I89" s="21"/>
    </row>
    <row r="90" spans="1:9" ht="15.75">
      <c r="A90" s="94"/>
      <c r="B90" s="66" t="s">
        <v>2</v>
      </c>
      <c r="C90" s="75"/>
      <c r="D90" s="76"/>
      <c r="E90" s="108"/>
      <c r="F90" s="77">
        <f>F86+F88</f>
        <v>0</v>
      </c>
      <c r="G90" s="21"/>
      <c r="H90" s="21"/>
      <c r="I90" s="21"/>
    </row>
    <row r="91" spans="1:9" ht="15.75">
      <c r="A91" s="93"/>
      <c r="B91" s="78"/>
      <c r="C91" s="79"/>
      <c r="D91" s="80"/>
      <c r="E91" s="109"/>
      <c r="F91" s="49"/>
      <c r="G91" s="21"/>
      <c r="H91" s="21"/>
      <c r="I91" s="21"/>
    </row>
    <row r="92" spans="1:9" ht="15.75">
      <c r="A92" s="93"/>
      <c r="B92" s="10"/>
      <c r="C92" s="79"/>
      <c r="D92" s="80"/>
      <c r="E92" s="109"/>
      <c r="F92" s="49"/>
      <c r="G92" s="21"/>
      <c r="H92" s="21"/>
      <c r="I92" s="21"/>
    </row>
    <row r="93" spans="1:9">
      <c r="B93" s="10"/>
      <c r="C93" s="27"/>
      <c r="D93" s="28"/>
      <c r="E93" s="99"/>
      <c r="F93" s="20"/>
      <c r="G93" s="21"/>
      <c r="H93" s="21"/>
      <c r="I93" s="21"/>
    </row>
    <row r="94" spans="1:9">
      <c r="B94" s="81"/>
      <c r="C94" s="27"/>
      <c r="D94" s="28"/>
      <c r="E94" s="99"/>
      <c r="F94" s="20"/>
      <c r="G94" s="21"/>
      <c r="H94" s="21"/>
      <c r="I94" s="21"/>
    </row>
    <row r="95" spans="1:9">
      <c r="B95" s="21"/>
      <c r="C95" s="27"/>
      <c r="D95" s="28"/>
      <c r="E95" s="99"/>
      <c r="F95" s="20"/>
      <c r="G95" s="21"/>
      <c r="H95" s="21"/>
      <c r="I95" s="21"/>
    </row>
    <row r="96" spans="1:9">
      <c r="B96" s="70"/>
      <c r="C96" s="27"/>
      <c r="D96" s="28"/>
      <c r="E96" s="99"/>
      <c r="F96" s="20"/>
      <c r="G96" s="21"/>
      <c r="H96" s="21"/>
      <c r="I96" s="21"/>
    </row>
    <row r="97" spans="1:9">
      <c r="B97" s="82"/>
      <c r="C97" s="27"/>
      <c r="D97" s="28"/>
      <c r="E97" s="99"/>
      <c r="F97" s="20"/>
      <c r="G97" s="21"/>
      <c r="H97" s="21"/>
      <c r="I97" s="21"/>
    </row>
    <row r="98" spans="1:9">
      <c r="B98" s="70"/>
      <c r="C98" s="27"/>
      <c r="D98" s="28"/>
      <c r="E98" s="99"/>
      <c r="F98" s="20"/>
      <c r="G98" s="21"/>
      <c r="H98" s="21"/>
      <c r="I98" s="21"/>
    </row>
    <row r="99" spans="1:9">
      <c r="B99" s="82"/>
      <c r="C99" s="27"/>
      <c r="D99" s="28"/>
      <c r="E99" s="99"/>
      <c r="F99" s="20"/>
      <c r="G99" s="21"/>
      <c r="H99" s="21"/>
      <c r="I99" s="21"/>
    </row>
    <row r="100" spans="1:9">
      <c r="B100" s="70"/>
      <c r="C100" s="27"/>
      <c r="D100" s="28"/>
      <c r="E100" s="99"/>
      <c r="F100" s="20"/>
      <c r="G100" s="21"/>
      <c r="H100" s="21"/>
      <c r="I100" s="21"/>
    </row>
    <row r="101" spans="1:9">
      <c r="B101" s="82"/>
      <c r="C101" s="27"/>
      <c r="D101" s="28"/>
      <c r="E101" s="99"/>
      <c r="F101" s="20"/>
      <c r="G101" s="21"/>
      <c r="H101" s="21"/>
      <c r="I101" s="21"/>
    </row>
    <row r="102" spans="1:9">
      <c r="A102" s="21"/>
      <c r="B102" s="83"/>
      <c r="C102" s="21"/>
      <c r="D102" s="21"/>
      <c r="E102" s="110"/>
      <c r="F102" s="21"/>
      <c r="G102" s="21"/>
      <c r="H102" s="21"/>
      <c r="I102" s="21"/>
    </row>
    <row r="103" spans="1:9">
      <c r="A103" s="21"/>
      <c r="B103" s="9"/>
      <c r="C103" s="4"/>
      <c r="D103" s="4"/>
      <c r="E103" s="111"/>
      <c r="F103" s="4"/>
    </row>
    <row r="104" spans="1:9">
      <c r="A104" s="21"/>
      <c r="B104" s="7"/>
      <c r="C104" s="4"/>
      <c r="D104" s="4"/>
      <c r="E104" s="111"/>
      <c r="F104" s="4"/>
    </row>
    <row r="105" spans="1:9">
      <c r="A105" s="21"/>
      <c r="B105" s="7"/>
      <c r="C105" s="4"/>
      <c r="D105" s="4"/>
      <c r="E105" s="111"/>
      <c r="F105" s="4"/>
    </row>
    <row r="106" spans="1:9">
      <c r="A106" s="21"/>
      <c r="B106" s="2"/>
      <c r="C106" s="4"/>
      <c r="D106" s="4"/>
      <c r="E106" s="111"/>
      <c r="F106" s="4"/>
    </row>
  </sheetData>
  <sheetProtection algorithmName="SHA-512" hashValue="DFiJ5+3AMhbIGoQnAL34DJa/hQylrhkiZpf9htH/JHKnguwdW9ALZY5zPkVI1uzdOPgIElZlCce2b0UfOj/f5w==" saltValue="y7RUlnn8qlTGWmJm9iVBxg==" spinCount="100000" sheet="1" objects="1" scenarios="1"/>
  <phoneticPr fontId="3" type="noConversion"/>
  <conditionalFormatting sqref="F2 F14 F28 F30 F32 F34:F35 F38 F40:F41 F44 F50 F25:F26 F76:F81 F60:F62 F83:F1048576 F4:F12">
    <cfRule type="cellIs" dxfId="30" priority="913" stopIfTrue="1" operator="equal">
      <formula>0</formula>
    </cfRule>
  </conditionalFormatting>
  <conditionalFormatting sqref="F52">
    <cfRule type="cellIs" dxfId="29" priority="381" stopIfTrue="1" operator="equal">
      <formula>0</formula>
    </cfRule>
  </conditionalFormatting>
  <conditionalFormatting sqref="F3">
    <cfRule type="cellIs" dxfId="28" priority="325" stopIfTrue="1" operator="equal">
      <formula>0</formula>
    </cfRule>
  </conditionalFormatting>
  <conditionalFormatting sqref="F27">
    <cfRule type="cellIs" dxfId="27" priority="210" stopIfTrue="1" operator="equal">
      <formula>0</formula>
    </cfRule>
  </conditionalFormatting>
  <conditionalFormatting sqref="F31">
    <cfRule type="cellIs" dxfId="26" priority="207" stopIfTrue="1" operator="equal">
      <formula>0</formula>
    </cfRule>
  </conditionalFormatting>
  <conditionalFormatting sqref="F29">
    <cfRule type="cellIs" dxfId="25" priority="208" stopIfTrue="1" operator="equal">
      <formula>0</formula>
    </cfRule>
  </conditionalFormatting>
  <conditionalFormatting sqref="F33">
    <cfRule type="cellIs" dxfId="24" priority="206" stopIfTrue="1" operator="equal">
      <formula>0</formula>
    </cfRule>
  </conditionalFormatting>
  <conditionalFormatting sqref="F39">
    <cfRule type="cellIs" dxfId="23" priority="205" stopIfTrue="1" operator="equal">
      <formula>0</formula>
    </cfRule>
  </conditionalFormatting>
  <conditionalFormatting sqref="F45:F46">
    <cfRule type="cellIs" dxfId="22" priority="191" stopIfTrue="1" operator="equal">
      <formula>0</formula>
    </cfRule>
  </conditionalFormatting>
  <conditionalFormatting sqref="F51">
    <cfRule type="cellIs" dxfId="21" priority="178" stopIfTrue="1" operator="equal">
      <formula>0</formula>
    </cfRule>
  </conditionalFormatting>
  <conditionalFormatting sqref="F51">
    <cfRule type="cellIs" dxfId="20" priority="177" stopIfTrue="1" operator="equal">
      <formula>0</formula>
    </cfRule>
  </conditionalFormatting>
  <conditionalFormatting sqref="F36">
    <cfRule type="cellIs" dxfId="19" priority="142" stopIfTrue="1" operator="equal">
      <formula>0</formula>
    </cfRule>
  </conditionalFormatting>
  <conditionalFormatting sqref="F42">
    <cfRule type="cellIs" dxfId="18" priority="141" stopIfTrue="1" operator="equal">
      <formula>0</formula>
    </cfRule>
  </conditionalFormatting>
  <conditionalFormatting sqref="F66:F71 F63:F64 F73:F75">
    <cfRule type="cellIs" dxfId="17" priority="50" stopIfTrue="1" operator="equal">
      <formula>0</formula>
    </cfRule>
  </conditionalFormatting>
  <conditionalFormatting sqref="F72">
    <cfRule type="cellIs" dxfId="16" priority="49" stopIfTrue="1" operator="equal">
      <formula>0</formula>
    </cfRule>
  </conditionalFormatting>
  <conditionalFormatting sqref="F23">
    <cfRule type="cellIs" dxfId="15" priority="43" stopIfTrue="1" operator="equal">
      <formula>0</formula>
    </cfRule>
  </conditionalFormatting>
  <conditionalFormatting sqref="F15:F22">
    <cfRule type="cellIs" dxfId="14" priority="44" stopIfTrue="1" operator="equal">
      <formula>0</formula>
    </cfRule>
  </conditionalFormatting>
  <conditionalFormatting sqref="F24">
    <cfRule type="cellIs" dxfId="13" priority="30" stopIfTrue="1" operator="equal">
      <formula>0</formula>
    </cfRule>
  </conditionalFormatting>
  <conditionalFormatting sqref="F37">
    <cfRule type="cellIs" dxfId="12" priority="27" stopIfTrue="1" operator="equal">
      <formula>0</formula>
    </cfRule>
  </conditionalFormatting>
  <conditionalFormatting sqref="F43">
    <cfRule type="cellIs" dxfId="11" priority="26" stopIfTrue="1" operator="equal">
      <formula>0</formula>
    </cfRule>
  </conditionalFormatting>
  <conditionalFormatting sqref="F53:F54">
    <cfRule type="cellIs" dxfId="10" priority="24" stopIfTrue="1" operator="equal">
      <formula>0</formula>
    </cfRule>
  </conditionalFormatting>
  <conditionalFormatting sqref="F56 F58">
    <cfRule type="cellIs" dxfId="9" priority="14" stopIfTrue="1" operator="equal">
      <formula>0</formula>
    </cfRule>
  </conditionalFormatting>
  <conditionalFormatting sqref="F59">
    <cfRule type="cellIs" dxfId="8" priority="22" stopIfTrue="1" operator="equal">
      <formula>0</formula>
    </cfRule>
  </conditionalFormatting>
  <conditionalFormatting sqref="F59">
    <cfRule type="cellIs" dxfId="7" priority="21" stopIfTrue="1" operator="equal">
      <formula>0</formula>
    </cfRule>
  </conditionalFormatting>
  <conditionalFormatting sqref="F57">
    <cfRule type="cellIs" dxfId="6" priority="9" stopIfTrue="1" operator="equal">
      <formula>0</formula>
    </cfRule>
  </conditionalFormatting>
  <conditionalFormatting sqref="F82">
    <cfRule type="cellIs" dxfId="5" priority="8" stopIfTrue="1" operator="equal">
      <formula>0</formula>
    </cfRule>
  </conditionalFormatting>
  <conditionalFormatting sqref="F82">
    <cfRule type="cellIs" dxfId="4" priority="7" stopIfTrue="1" operator="equal">
      <formula>0</formula>
    </cfRule>
  </conditionalFormatting>
  <conditionalFormatting sqref="F13">
    <cfRule type="cellIs" dxfId="3" priority="4" stopIfTrue="1" operator="equal">
      <formula>0</formula>
    </cfRule>
  </conditionalFormatting>
  <conditionalFormatting sqref="F55">
    <cfRule type="cellIs" dxfId="2" priority="3" stopIfTrue="1" operator="equal">
      <formula>0</formula>
    </cfRule>
  </conditionalFormatting>
  <conditionalFormatting sqref="F47:F48">
    <cfRule type="cellIs" dxfId="1" priority="2" stopIfTrue="1" operator="equal">
      <formula>0</formula>
    </cfRule>
  </conditionalFormatting>
  <conditionalFormatting sqref="F49">
    <cfRule type="cellIs" dxfId="0" priority="1" stopIfTrue="1" operator="equal">
      <formula>0</formula>
    </cfRule>
  </conditionalFormatting>
  <printOptions horizontalCentered="1"/>
  <pageMargins left="0.70866141732283472" right="0.19685039370078741" top="0.82677165354330717" bottom="0.78740157480314965" header="0.39370078740157483" footer="0.39370078740157483"/>
  <pageSetup paperSize="9" scale="96" firstPageNumber="55" fitToHeight="0" orientation="portrait" useFirstPageNumber="1" horizontalDpi="1200" verticalDpi="1200" r:id="rId1"/>
  <headerFooter alignWithMargins="0">
    <oddHeader>&amp;L&amp;"Swis721 LtCn BT,Light"&amp;12OBJEKAT: POSLOVNI PROSTOR&amp;R&amp;"Swis721 LtCn BT,Light"&amp;12MAŠINSKE INSTALACIJE</oddHeader>
    <oddFooter>&amp;C&amp;"Swis721 LtCn BT,Light"PREDMJER I PREDRAČUN SA SPECIFIKACIJOM/&amp;RU Podgorici: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MAŠINSKE INSTALACIJE-HVAC</vt:lpstr>
      <vt:lpstr>'MAŠINSKE INSTALACIJE-HVAC'!Print_Area</vt:lpstr>
      <vt:lpstr>'MAŠINSKE INSTALACIJE-HVAC'!Print_Titles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2016-01-20T13:05:11Z</dcterms:created>
  <dcterms:modified xsi:type="dcterms:W3CDTF">2021-10-12T08:43:53Z</dcterms:modified>
</cp:coreProperties>
</file>